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mc:AlternateContent xmlns:mc="http://schemas.openxmlformats.org/markup-compatibility/2006">
    <mc:Choice Requires="x15">
      <x15ac:absPath xmlns:x15ac="http://schemas.microsoft.com/office/spreadsheetml/2010/11/ac" url="https://openuniv-my.sharepoint.com/personal/kb25944_open_ac_uk/Documents/EDI Planning &amp; Strategy/Analysis Reports &amp; Presentations/EDI Reports/"/>
    </mc:Choice>
  </mc:AlternateContent>
  <xr:revisionPtr revIDLastSave="385" documentId="8_{48225E55-984B-41BD-980E-3CE7A525F7E6}" xr6:coauthVersionLast="47" xr6:coauthVersionMax="47" xr10:uidLastSave="{B149B31F-4250-473F-B0AD-C9F3F665679F}"/>
  <workbookProtection workbookAlgorithmName="SHA-512" workbookHashValue="S+hNIXgGYWDTCCmrnMb7gZ8iTugLtjfjbU/w0YZZwUbmWON5hm4etuwuYnxLaYFvzGTahDBT2lqse0Pnz07mzQ==" workbookSaltValue="yID6OUMuX2i0ZOQng1rhlA==" workbookSpinCount="100000" lockStructure="1"/>
  <bookViews>
    <workbookView xWindow="-98" yWindow="-98" windowWidth="28996" windowHeight="15796" xr2:uid="{E4DD098A-7F50-41DA-A343-0460239862C1}"/>
  </bookViews>
  <sheets>
    <sheet name="Home" sheetId="1" r:id="rId1"/>
    <sheet name="Notes" sheetId="2" r:id="rId2"/>
    <sheet name="Equality Scheme" sheetId="3" r:id="rId3"/>
    <sheet name="Age" sheetId="4" r:id="rId4"/>
    <sheet name="Disability" sheetId="5" r:id="rId5"/>
    <sheet name="Ethnicity" sheetId="6" r:id="rId6"/>
    <sheet name="Religion" sheetId="7" r:id="rId7"/>
    <sheet name="Sex" sheetId="8" r:id="rId8"/>
    <sheet name="Sexual Orientation" sheetId="9" r:id="rId9"/>
  </sheets>
  <definedNames>
    <definedName name="_xlnm._FilterDatabase" localSheetId="3" hidden="1">Age!$A$32:$B$38</definedName>
    <definedName name="_xlnm._FilterDatabase" localSheetId="5" hidden="1">Ethnicity!$A$41:$C$44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1" i="8" l="1"/>
  <c r="E24" i="6"/>
  <c r="F24" i="6"/>
  <c r="E95" i="6" l="1"/>
  <c r="E94" i="6"/>
  <c r="E93" i="6"/>
  <c r="E92" i="6"/>
  <c r="D24" i="6"/>
  <c r="C24" i="6"/>
  <c r="B24" i="6"/>
  <c r="C62" i="5"/>
  <c r="F24" i="5"/>
  <c r="E24" i="5"/>
  <c r="D24" i="5"/>
  <c r="C24" i="5"/>
  <c r="B24" i="5"/>
  <c r="F23" i="5"/>
  <c r="E23" i="5"/>
  <c r="D23" i="5"/>
  <c r="C23" i="5"/>
  <c r="B23" i="5"/>
  <c r="H17" i="3"/>
  <c r="G17" i="3"/>
  <c r="H16" i="3"/>
  <c r="G16" i="3"/>
  <c r="H15" i="3"/>
  <c r="G15" i="3"/>
  <c r="H14" i="3"/>
  <c r="G14" i="3"/>
  <c r="H13" i="3"/>
  <c r="G13" i="3"/>
  <c r="H12" i="3"/>
  <c r="G12" i="3"/>
  <c r="H11" i="3"/>
  <c r="G11" i="3"/>
  <c r="H10" i="3"/>
  <c r="G10" i="3"/>
  <c r="H9" i="3"/>
  <c r="G9" i="3"/>
  <c r="H8" i="3"/>
  <c r="G8" i="3"/>
  <c r="G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Kay.Bashir</author>
  </authors>
  <commentList>
    <comment ref="F24" authorId="0" shapeId="0" xr:uid="{AE1B1125-7B1B-411A-913D-EFE29A9747C8}">
      <text>
        <r>
          <rPr>
            <b/>
            <sz val="9"/>
            <color indexed="81"/>
            <rFont val="Tahoma"/>
            <family val="2"/>
          </rPr>
          <t xml:space="preserve">Disclosure rate = </t>
        </r>
        <r>
          <rPr>
            <sz val="9"/>
            <color indexed="81"/>
            <rFont val="Tahoma"/>
            <family val="2"/>
          </rPr>
          <t xml:space="preserve">all % declaration of a protected characteristic minus "unknown" and "prefer not to say"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Kay.Bashir</author>
  </authors>
  <commentList>
    <comment ref="F24" authorId="0" shapeId="0" xr:uid="{36BEA328-E3DB-4A0B-9E49-53D5CAF24E11}">
      <text>
        <r>
          <rPr>
            <b/>
            <sz val="9"/>
            <color indexed="81"/>
            <rFont val="Tahoma"/>
            <family val="2"/>
          </rPr>
          <t xml:space="preserve">Disclosure rate </t>
        </r>
        <r>
          <rPr>
            <sz val="9"/>
            <color indexed="81"/>
            <rFont val="Tahoma"/>
            <family val="2"/>
          </rPr>
          <t>= all % declaration of a protected characteristic minus "</t>
        </r>
        <r>
          <rPr>
            <i/>
            <sz val="9"/>
            <color indexed="81"/>
            <rFont val="Tahoma"/>
            <family val="2"/>
          </rPr>
          <t>unknown</t>
        </r>
        <r>
          <rPr>
            <sz val="9"/>
            <color indexed="81"/>
            <rFont val="Tahoma"/>
            <family val="2"/>
          </rPr>
          <t>" and "</t>
        </r>
        <r>
          <rPr>
            <i/>
            <sz val="9"/>
            <color indexed="81"/>
            <rFont val="Tahoma"/>
            <family val="2"/>
          </rPr>
          <t>prefer not to say</t>
        </r>
        <r>
          <rPr>
            <sz val="9"/>
            <color indexed="81"/>
            <rFont val="Tahoma"/>
            <family val="2"/>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Kay.Bashir</author>
  </authors>
  <commentList>
    <comment ref="C50" authorId="0" shapeId="0" xr:uid="{CBC67DDA-804E-4EB9-B1F1-C09C2124AC50}">
      <text>
        <r>
          <rPr>
            <sz val="9"/>
            <color indexed="81"/>
            <rFont val="Tahoma"/>
            <family val="2"/>
          </rPr>
          <t>The target for minimum represetation of women at senior level</t>
        </r>
      </text>
    </comment>
  </commentList>
</comments>
</file>

<file path=xl/sharedStrings.xml><?xml version="1.0" encoding="utf-8"?>
<sst xmlns="http://schemas.openxmlformats.org/spreadsheetml/2006/main" count="477" uniqueCount="191">
  <si>
    <t>EDI Website:</t>
  </si>
  <si>
    <t>https://www.open.ac.uk/equality-diversity/content/monitoring-reports</t>
  </si>
  <si>
    <t>Contact:</t>
  </si>
  <si>
    <t>edi-team@open.ac.uk</t>
  </si>
  <si>
    <t xml:space="preserve">Please note that the EDI team only provide data for annual compliance monitoring and do not provide ad-hoc data requests. All staff data requests must be submitted through People Services.  If you have a question about this report, please contact us at edi-team@open.ac.uk </t>
  </si>
  <si>
    <t>Contents</t>
  </si>
  <si>
    <t>1. Notes</t>
  </si>
  <si>
    <t>2. Age</t>
  </si>
  <si>
    <t>3. Disability</t>
  </si>
  <si>
    <t>4. Ethnicity</t>
  </si>
  <si>
    <t>5. Religion or belief</t>
  </si>
  <si>
    <t>Notes about the report</t>
  </si>
  <si>
    <t>About</t>
  </si>
  <si>
    <t>Information</t>
  </si>
  <si>
    <t>Equality Monitoring Report</t>
  </si>
  <si>
    <t>This report has been prepared by the Equality, Diversity and Inclusion (EDI) team as part of the University’s publication requirements under the Equality Act 2010 and Northern Ireland Act 1998, Section 75.</t>
  </si>
  <si>
    <t>Data covered in this report</t>
  </si>
  <si>
    <t>1. Headcount data (the diversity of our staffing population; information on which staff groups are captured in the data can be found below)</t>
  </si>
  <si>
    <t xml:space="preserve">2. Parental Leave uptake and return rate (the number of individuals taking a form of parental leave of absence; i.e. maternity, paternity, adoption and SPL) </t>
  </si>
  <si>
    <t>3. Recruitment data (diversity of applicants; proportions of applicants being shortlisted, proportion of shortlisted applicants being interviewed, and proportion of interviewed candidates being appointed)</t>
  </si>
  <si>
    <t>Counting method</t>
  </si>
  <si>
    <t>All data looks at the unique count of individual employees. Employees with more than 1 appointment are not double counted</t>
  </si>
  <si>
    <t xml:space="preserve">Reporting Period </t>
  </si>
  <si>
    <r>
      <t xml:space="preserve">1. Headcount data is a snapshot taken as at </t>
    </r>
    <r>
      <rPr>
        <b/>
        <sz val="12"/>
        <rFont val="Poppins"/>
      </rPr>
      <t>31</t>
    </r>
    <r>
      <rPr>
        <b/>
        <vertAlign val="superscript"/>
        <sz val="12"/>
        <rFont val="Poppins"/>
      </rPr>
      <t>st</t>
    </r>
    <r>
      <rPr>
        <b/>
        <sz val="12"/>
        <rFont val="Poppins"/>
      </rPr>
      <t xml:space="preserve"> July 2023 </t>
    </r>
    <r>
      <rPr>
        <sz val="12"/>
        <rFont val="Poppins"/>
      </rPr>
      <t>(presented as current year, 2022/23)</t>
    </r>
  </si>
  <si>
    <r>
      <t>2. Previous year refers to a snapshot taken as at 31</t>
    </r>
    <r>
      <rPr>
        <vertAlign val="superscript"/>
        <sz val="12"/>
        <rFont val="Poppins"/>
      </rPr>
      <t>st</t>
    </r>
    <r>
      <rPr>
        <sz val="12"/>
        <rFont val="Poppins"/>
      </rPr>
      <t xml:space="preserve"> July 2022 (presented as 2021/22)</t>
    </r>
  </si>
  <si>
    <r>
      <t xml:space="preserve">3. Recruitment data reporting period runs from </t>
    </r>
    <r>
      <rPr>
        <b/>
        <sz val="12"/>
        <rFont val="Poppins"/>
      </rPr>
      <t>1</t>
    </r>
    <r>
      <rPr>
        <b/>
        <vertAlign val="superscript"/>
        <sz val="12"/>
        <rFont val="Poppins"/>
      </rPr>
      <t>st</t>
    </r>
    <r>
      <rPr>
        <b/>
        <sz val="12"/>
        <rFont val="Poppins"/>
      </rPr>
      <t xml:space="preserve"> August 2022 </t>
    </r>
    <r>
      <rPr>
        <sz val="12"/>
        <rFont val="Poppins"/>
      </rPr>
      <t>to</t>
    </r>
    <r>
      <rPr>
        <b/>
        <sz val="12"/>
        <rFont val="Poppins"/>
      </rPr>
      <t xml:space="preserve"> 31</t>
    </r>
    <r>
      <rPr>
        <b/>
        <vertAlign val="superscript"/>
        <sz val="12"/>
        <rFont val="Poppins"/>
      </rPr>
      <t>st</t>
    </r>
    <r>
      <rPr>
        <b/>
        <sz val="12"/>
        <rFont val="Poppins"/>
      </rPr>
      <t xml:space="preserve"> July 2023 </t>
    </r>
    <r>
      <rPr>
        <sz val="12"/>
        <rFont val="Poppins"/>
      </rPr>
      <t>(presented as academic year 2022/23)</t>
    </r>
  </si>
  <si>
    <t>Included in the data</t>
  </si>
  <si>
    <r>
      <t>Academic Staff</t>
    </r>
    <r>
      <rPr>
        <sz val="12"/>
        <rFont val="Poppins"/>
      </rPr>
      <t xml:space="preserve">: Associate Lecturers, Central Academic Staff, Regional Academic Staff (also known as Staff Tutors), and Research staff </t>
    </r>
  </si>
  <si>
    <r>
      <t>Professional &amp; Support Staff</t>
    </r>
    <r>
      <rPr>
        <sz val="12"/>
        <rFont val="Poppins"/>
      </rPr>
      <t>: Academic-related (AR7-AR9), Support staff (GR3-GR6)</t>
    </r>
  </si>
  <si>
    <t>Not included in the data</t>
  </si>
  <si>
    <t>1.Open University subsidiaries: OU Worldwide (grade Z95), Open University Student Association (OUSA), Mulberry Bear</t>
  </si>
  <si>
    <t>2.Contingency staff: temp/ agency workers, contractors/consultants, visitors etc</t>
  </si>
  <si>
    <t>Employee groups</t>
  </si>
  <si>
    <r>
      <t xml:space="preserve">Employee Group: </t>
    </r>
    <r>
      <rPr>
        <sz val="12"/>
        <rFont val="Poppins"/>
      </rPr>
      <t xml:space="preserve">in this report, ‘Employee Group’ refers to two types of employee groups: Academic Staff and Professional &amp; Support Staff </t>
    </r>
  </si>
  <si>
    <r>
      <t xml:space="preserve">Employee Subgroup: </t>
    </r>
    <r>
      <rPr>
        <sz val="12"/>
        <rFont val="Poppins"/>
      </rPr>
      <t>this is a breakdown of the Employee Group, displaying the different types of academic, professional and support staff – e.g. Associate Lecturers, Central Academic, Regional Academic (also known as Staff Tutor); Academic-related and support staff</t>
    </r>
  </si>
  <si>
    <t>Senior Staff / Senior Level</t>
  </si>
  <si>
    <t>Disclosure Rate</t>
  </si>
  <si>
    <t>Equality Scheme Targets</t>
  </si>
  <si>
    <t>The Equality Scheme targets can be found in The Open University Equality Scheme 2022-2026, which covers staff targets for Disability, Sex and Ethnicity.</t>
  </si>
  <si>
    <t>Staff KPIs</t>
  </si>
  <si>
    <t>Baseline</t>
  </si>
  <si>
    <t>Target</t>
  </si>
  <si>
    <t>Previous year 
(2021/22)</t>
  </si>
  <si>
    <t>Current year 
(2022/23)</t>
  </si>
  <si>
    <t>Year on Year % difference</t>
  </si>
  <si>
    <t>% Gap from target</t>
  </si>
  <si>
    <t>Maintain an overall female staff representation in senior roles</t>
  </si>
  <si>
    <t>Minimum of 45%</t>
  </si>
  <si>
    <t>An increased proportion of staff with declared disability(ies) in senior roles</t>
  </si>
  <si>
    <t>An increased proportion of Asian staff in senior roles</t>
  </si>
  <si>
    <t>An increased proportion of Black staff in senior roles</t>
  </si>
  <si>
    <t>An increased proportion of Mixed staff in senior roles</t>
  </si>
  <si>
    <t>An increased proportion of Other minority ethnic staff in senior roles</t>
  </si>
  <si>
    <t>% of Disabled candidates shortlisted</t>
  </si>
  <si>
    <t>% of Asian candidates shortlisted</t>
  </si>
  <si>
    <t>% of Black candidates shortlisted</t>
  </si>
  <si>
    <t>% of Asian candidates appointed</t>
  </si>
  <si>
    <t>% of Black candidates appointed</t>
  </si>
  <si>
    <t>Age</t>
  </si>
  <si>
    <t>Return Home</t>
  </si>
  <si>
    <t>Return to Notes</t>
  </si>
  <si>
    <t>1. The current (2022/23) OU population by age group</t>
  </si>
  <si>
    <t>Age Group</t>
  </si>
  <si>
    <t>Proportion of the population</t>
  </si>
  <si>
    <t>25 and under</t>
  </si>
  <si>
    <t>26 to 35</t>
  </si>
  <si>
    <t>36 to 45</t>
  </si>
  <si>
    <t>46 to 55</t>
  </si>
  <si>
    <t>56 to 65</t>
  </si>
  <si>
    <t>66 and over</t>
  </si>
  <si>
    <t>Grand Total</t>
  </si>
  <si>
    <t>Academic Staff</t>
  </si>
  <si>
    <t>Professional &amp; Support Staff</t>
  </si>
  <si>
    <t>Employee Subgroup</t>
  </si>
  <si>
    <t>Associate Lecturer</t>
  </si>
  <si>
    <t>Academic Related Staff</t>
  </si>
  <si>
    <t>Central Academic Staff</t>
  </si>
  <si>
    <t>Regional Academic Staff</t>
  </si>
  <si>
    <t>Research Staff</t>
  </si>
  <si>
    <t>Support Staff</t>
  </si>
  <si>
    <t>2. Age Group by Employee Group - 2022/23</t>
  </si>
  <si>
    <t>All colleagues</t>
  </si>
  <si>
    <t>Average Age</t>
  </si>
  <si>
    <t>3. Average Age by Employee Subgroup - 2022/23</t>
  </si>
  <si>
    <t>Disability</t>
  </si>
  <si>
    <t>1. Proportion % by Disability Declaration in 2022/23</t>
  </si>
  <si>
    <t>Disability Status</t>
  </si>
  <si>
    <t>Proportion (%) of the population</t>
  </si>
  <si>
    <t>Yes</t>
  </si>
  <si>
    <t>No</t>
  </si>
  <si>
    <t>Unknown</t>
  </si>
  <si>
    <t>2. Population and Disclosure Rate over 5 years</t>
  </si>
  <si>
    <t>2018/19</t>
  </si>
  <si>
    <t>2019/20</t>
  </si>
  <si>
    <t>2020/21</t>
  </si>
  <si>
    <t>2021/22</t>
  </si>
  <si>
    <t>2022/23</t>
  </si>
  <si>
    <t>Disclosure rate:</t>
  </si>
  <si>
    <t>3. Disability by Employee Group - 2022/23</t>
  </si>
  <si>
    <t>4. Disability by Employee Subgroup - 2022/23</t>
  </si>
  <si>
    <t>Woman</t>
  </si>
  <si>
    <t>White</t>
  </si>
  <si>
    <t>Man</t>
  </si>
  <si>
    <t>Black, Asian &amp; minoritised ethnicities</t>
  </si>
  <si>
    <t>Academic Year</t>
  </si>
  <si>
    <t>Current % of Senior Staff with Disability</t>
  </si>
  <si>
    <t>Equality Scheme Target</t>
  </si>
  <si>
    <t>% Difference from Equality Scheme Target</t>
  </si>
  <si>
    <t>Grade Group</t>
  </si>
  <si>
    <t>PB1-PB3</t>
  </si>
  <si>
    <t>SS0-SS5</t>
  </si>
  <si>
    <t>5. Disability at senior level across 5 years</t>
  </si>
  <si>
    <t>6. Current (2021/22) representation at senior level vs Equality Scheme target</t>
  </si>
  <si>
    <t>6. Current (2022/23) representation at senior level vs Equality Scheme target</t>
  </si>
  <si>
    <t>7. Disability representation at senior level broken down by senior grades - 2022/23</t>
  </si>
  <si>
    <t>Number of applicants</t>
  </si>
  <si>
    <t>% of all applicants</t>
  </si>
  <si>
    <t>Number of Shortlisted Applicants</t>
  </si>
  <si>
    <t>% of All Shortlisted Applicants</t>
  </si>
  <si>
    <t>Number of Appointed Candidates</t>
  </si>
  <si>
    <t>% of All Appointed Candidates</t>
  </si>
  <si>
    <t>Proportion (%) of applicants shortlisted</t>
  </si>
  <si>
    <t>Proportion (%) of shortlisted candidates interviewed</t>
  </si>
  <si>
    <t>Proportion (%) appointed after interview</t>
  </si>
  <si>
    <t>Disabled</t>
  </si>
  <si>
    <t>Non-disabled</t>
  </si>
  <si>
    <t>Prefer not to say</t>
  </si>
  <si>
    <t>No data / Undisclosed</t>
  </si>
  <si>
    <t>Ethnicity</t>
  </si>
  <si>
    <t>1. Proportion % by Ethnicity Group - 2022/23</t>
  </si>
  <si>
    <t>Ethnicity Group</t>
  </si>
  <si>
    <t>Nationality Group</t>
  </si>
  <si>
    <t>UK</t>
  </si>
  <si>
    <t>Ethnicity Subgroup</t>
  </si>
  <si>
    <t>Asian</t>
  </si>
  <si>
    <t>Black</t>
  </si>
  <si>
    <t>Mixed</t>
  </si>
  <si>
    <t>Other</t>
  </si>
  <si>
    <t>3. Ethnicity by Employee Subgroup - 2022/23</t>
  </si>
  <si>
    <t>EU &amp; EEA</t>
  </si>
  <si>
    <t>Non-EU</t>
  </si>
  <si>
    <t>4. Ethnicity by Nationality Group - 2022/23 (excluding unknowns)</t>
  </si>
  <si>
    <t>5. Ethnicity subgroup - 2022/23</t>
  </si>
  <si>
    <t>6. Ethnicity subgroup by Sex - 2022/23</t>
  </si>
  <si>
    <t>7. Ethnicity Group at senior level across 5 years</t>
  </si>
  <si>
    <t>8. Ethnicity Group by senior grades - 2022/23</t>
  </si>
  <si>
    <t>9. Ethnicity Subgroup at senior level - 2022/23</t>
  </si>
  <si>
    <t>Proportion (%) at senior level</t>
  </si>
  <si>
    <t>Numbers at senior level</t>
  </si>
  <si>
    <t>10. Ethnicity Subgroup by senior grades - 2022/23</t>
  </si>
  <si>
    <t>11. Representation at recruitment</t>
  </si>
  <si>
    <t>Undisclosed</t>
  </si>
  <si>
    <t>No data / undisclosed</t>
  </si>
  <si>
    <t>Religion or belief</t>
  </si>
  <si>
    <t>1. Proportion % by Religion or Belief Group - 2022/23</t>
  </si>
  <si>
    <t>Religion Group</t>
  </si>
  <si>
    <t>No Religion or Belief</t>
  </si>
  <si>
    <t>Religion or Belief</t>
  </si>
  <si>
    <t>I prefer not to say</t>
  </si>
  <si>
    <t>2. Religion or belief subgroup - 2022/23</t>
  </si>
  <si>
    <t>No Religion</t>
  </si>
  <si>
    <t>Christian</t>
  </si>
  <si>
    <t>Spiritual</t>
  </si>
  <si>
    <t>Muslim</t>
  </si>
  <si>
    <t>Hindu</t>
  </si>
  <si>
    <t>Buddhist</t>
  </si>
  <si>
    <t>Jewish</t>
  </si>
  <si>
    <t>Sikh</t>
  </si>
  <si>
    <t>3. Religion or belief by Employee Group - 2022/23</t>
  </si>
  <si>
    <t>No data</t>
  </si>
  <si>
    <t>Other Religion or Belief</t>
  </si>
  <si>
    <t>Religion or belief subgroup</t>
  </si>
  <si>
    <t>Sex</t>
  </si>
  <si>
    <t>1. Proportion % by Sex - 2022/23</t>
  </si>
  <si>
    <t>3. Sex by Employee Group - 2022/23</t>
  </si>
  <si>
    <t>Employee Group</t>
  </si>
  <si>
    <t>4. Sex by Employee Subgroup - 2022/23</t>
  </si>
  <si>
    <t>5. Representation of women at senior level across 5 years</t>
  </si>
  <si>
    <t>6. Representation of women in senior grades - 2022/23</t>
  </si>
  <si>
    <t>2. Proportion of women and men over 5 years</t>
  </si>
  <si>
    <t>Sexual Orientation</t>
  </si>
  <si>
    <t>Sexual Orientation data for 2022/23 is currently unavailable due. The issue is currently being investigated. We will publish figures as soon as as the data becomes available.</t>
  </si>
  <si>
    <t>6. Sex</t>
  </si>
  <si>
    <r>
      <t>7. Sexual Orientation</t>
    </r>
    <r>
      <rPr>
        <sz val="11"/>
        <color theme="1" tint="0.249977111117893"/>
        <rFont val="Poppins"/>
      </rPr>
      <t xml:space="preserve"> [currrently unavailable]</t>
    </r>
  </si>
  <si>
    <r>
      <t xml:space="preserve">This is the accessible version of </t>
    </r>
    <r>
      <rPr>
        <b/>
        <sz val="11"/>
        <color theme="1"/>
        <rFont val="Poppins"/>
        <family val="2"/>
        <scheme val="minor"/>
      </rPr>
      <t>The Open University Staff Monitoring Report</t>
    </r>
    <r>
      <rPr>
        <sz val="9"/>
        <color theme="1"/>
        <rFont val="Poppins"/>
        <family val="2"/>
        <scheme val="minor"/>
      </rPr>
      <t>, prepared by the Equality, Diversity and Inclusion (EDI) team as part of the University’s publication requirements under the Equality Act 2010 and Northern Ireland Act 1998, Section 75.</t>
    </r>
  </si>
  <si>
    <t xml:space="preserve">As at date:    </t>
  </si>
  <si>
    <t>OU Equality Scheme Staff KPIs</t>
  </si>
  <si>
    <t>Senior Staff refers to employees in senior grade roles (SS0-SS5) and professor bands (PB1-PB3).</t>
  </si>
  <si>
    <t>Disclosure rate refers to the number of people who have reported information about a protected characteristic. For example, the number of people who have disclosed information about their ethnicity, religion or whether or not they have one or more disabilities. ‘Prefer not to say’ is not included in the disclosure rate because when we refer to disclosure rate in EDI, we mean the revealing of an identity of a protected characteristic.</t>
  </si>
  <si>
    <t>Numbers by Employee subgroup</t>
  </si>
  <si>
    <t>8. Representation at recruitment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</si>
</sst>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
    <numFmt numFmtId="165" formatCode="mmmm\ yyyy"/>
    <numFmt numFmtId="166" formatCode="#,##0.0"/>
    <numFmt numFmtId="167" formatCode="\+0.0%"/>
  </numFmts>
  <fonts count="44">
    <font>
      <sz val="9"/>
      <color theme="1"/>
      <name val="Poppins"/>
      <family val="2"/>
      <scheme val="minor"/>
    </font>
    <font>
      <sz val="9"/>
      <color theme="1"/>
      <name val="Poppins"/>
      <family val="2"/>
      <scheme val="minor"/>
    </font>
    <font>
      <u/>
      <sz val="9"/>
      <color theme="10"/>
      <name val="Poppins"/>
      <family val="2"/>
      <scheme val="minor"/>
    </font>
    <font>
      <sz val="11"/>
      <color theme="1" tint="0.249977111117893"/>
      <name val="Poppins"/>
      <family val="2"/>
      <scheme val="minor"/>
    </font>
    <font>
      <u/>
      <sz val="11"/>
      <color theme="1" tint="0.249977111117893"/>
      <name val="Poppins"/>
      <family val="2"/>
      <scheme val="minor"/>
    </font>
    <font>
      <b/>
      <sz val="11"/>
      <color theme="1"/>
      <name val="Poppins"/>
      <family val="2"/>
      <scheme val="minor"/>
    </font>
    <font>
      <sz val="12"/>
      <color theme="1"/>
      <name val="Poppins"/>
      <family val="2"/>
      <scheme val="minor"/>
    </font>
    <font>
      <b/>
      <sz val="12"/>
      <color theme="1"/>
      <name val="Poppins"/>
    </font>
    <font>
      <u/>
      <sz val="11"/>
      <color theme="1" tint="0.249977111117893"/>
      <name val="Poppins"/>
    </font>
    <font>
      <b/>
      <sz val="18"/>
      <color theme="1"/>
      <name val="Poppins"/>
    </font>
    <font>
      <b/>
      <sz val="11"/>
      <color theme="1"/>
      <name val="Poppins"/>
    </font>
    <font>
      <b/>
      <sz val="12"/>
      <color rgb="FFFFFFFF"/>
      <name val="Poppins"/>
    </font>
    <font>
      <sz val="12"/>
      <name val="Poppins"/>
    </font>
    <font>
      <b/>
      <sz val="12"/>
      <name val="Poppins"/>
    </font>
    <font>
      <b/>
      <vertAlign val="superscript"/>
      <sz val="12"/>
      <name val="Poppins"/>
    </font>
    <font>
      <vertAlign val="superscript"/>
      <sz val="12"/>
      <name val="Poppins"/>
    </font>
    <font>
      <b/>
      <sz val="16"/>
      <color theme="1"/>
      <name val="Poppins"/>
      <family val="2"/>
      <scheme val="minor"/>
    </font>
    <font>
      <sz val="11"/>
      <color theme="1"/>
      <name val="Poppins"/>
      <family val="2"/>
      <scheme val="minor"/>
    </font>
    <font>
      <b/>
      <sz val="11"/>
      <color rgb="FF00B050"/>
      <name val="Poppins"/>
      <family val="2"/>
      <scheme val="minor"/>
    </font>
    <font>
      <b/>
      <sz val="11"/>
      <color rgb="FFFF0000"/>
      <name val="Poppins"/>
      <family val="2"/>
      <scheme val="minor"/>
    </font>
    <font>
      <u/>
      <sz val="9"/>
      <color theme="4"/>
      <name val="Poppins"/>
    </font>
    <font>
      <sz val="11"/>
      <color theme="0"/>
      <name val="Poppins"/>
      <family val="2"/>
      <scheme val="minor"/>
    </font>
    <font>
      <sz val="11"/>
      <name val="Poppins"/>
      <family val="2"/>
      <scheme val="minor"/>
    </font>
    <font>
      <b/>
      <sz val="11"/>
      <name val="Poppins"/>
      <family val="2"/>
      <scheme val="minor"/>
    </font>
    <font>
      <b/>
      <sz val="10"/>
      <color theme="1"/>
      <name val="Poppins"/>
      <family val="2"/>
      <scheme val="minor"/>
    </font>
    <font>
      <sz val="10"/>
      <color theme="1"/>
      <name val="Poppins"/>
      <family val="2"/>
      <scheme val="minor"/>
    </font>
    <font>
      <sz val="10"/>
      <color rgb="FF000000"/>
      <name val="Arial"/>
      <family val="2"/>
    </font>
    <font>
      <sz val="10"/>
      <color theme="1"/>
      <name val="Arial"/>
      <family val="2"/>
    </font>
    <font>
      <sz val="11"/>
      <name val="Poppins"/>
      <scheme val="minor"/>
    </font>
    <font>
      <b/>
      <sz val="11"/>
      <name val="Poppins"/>
      <scheme val="minor"/>
    </font>
    <font>
      <sz val="9"/>
      <color indexed="81"/>
      <name val="Tahoma"/>
      <family val="2"/>
    </font>
    <font>
      <b/>
      <sz val="9"/>
      <color indexed="81"/>
      <name val="Tahoma"/>
      <family val="2"/>
    </font>
    <font>
      <b/>
      <sz val="11"/>
      <color theme="1"/>
      <name val="Poppins"/>
      <scheme val="minor"/>
    </font>
    <font>
      <sz val="11"/>
      <color theme="1"/>
      <name val="Poppins"/>
      <scheme val="minor"/>
    </font>
    <font>
      <u/>
      <sz val="11"/>
      <color theme="4"/>
      <name val="Poppins"/>
    </font>
    <font>
      <sz val="11"/>
      <color theme="0"/>
      <name val="Poppins"/>
      <scheme val="minor"/>
    </font>
    <font>
      <b/>
      <sz val="11"/>
      <color rgb="FFFF0000"/>
      <name val="Poppins"/>
      <scheme val="minor"/>
    </font>
    <font>
      <b/>
      <sz val="10"/>
      <color theme="1"/>
      <name val="+mj-lt"/>
    </font>
    <font>
      <i/>
      <sz val="9"/>
      <color indexed="81"/>
      <name val="Tahoma"/>
      <family val="2"/>
    </font>
    <font>
      <sz val="11"/>
      <color rgb="FFFF0000"/>
      <name val="Poppins"/>
      <scheme val="minor"/>
    </font>
    <font>
      <sz val="11"/>
      <color theme="1" tint="0.249977111117893"/>
      <name val="Poppins"/>
    </font>
    <font>
      <b/>
      <u/>
      <sz val="12"/>
      <color theme="4"/>
      <name val="Poppins"/>
      <scheme val="minor"/>
    </font>
    <font>
      <u/>
      <sz val="12"/>
      <color theme="4"/>
      <name val="Poppins"/>
      <family val="2"/>
      <scheme val="minor"/>
    </font>
    <font>
      <sz val="9"/>
      <color rgb="FFFF0000"/>
      <name val="Poppins"/>
      <scheme val="minor"/>
    </font>
  </fonts>
  <fills count="17">
    <fill>
      <patternFill patternType="none"/>
    </fill>
    <fill>
      <patternFill patternType="gray125"/>
    </fill>
    <fill>
      <patternFill patternType="solid">
        <fgColor theme="9"/>
        <bgColor indexed="64"/>
      </patternFill>
    </fill>
    <fill>
      <patternFill patternType="solid">
        <fgColor rgb="FF060645"/>
        <bgColor indexed="64"/>
      </patternFill>
    </fill>
    <fill>
      <patternFill patternType="solid">
        <fgColor rgb="FFE7E7E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1"/>
        <bgColor theme="1"/>
      </patternFill>
    </fill>
    <fill>
      <patternFill patternType="solid">
        <fgColor rgb="FFFFFFFF"/>
        <bgColor indexed="64"/>
      </patternFill>
    </fill>
    <fill>
      <patternFill patternType="solid">
        <fgColor theme="9" tint="0.59999389629810485"/>
        <bgColor indexed="64"/>
      </patternFill>
    </fill>
    <fill>
      <patternFill patternType="solid">
        <fgColor theme="1"/>
        <bgColor indexed="64"/>
      </patternFill>
    </fill>
    <fill>
      <patternFill patternType="solid">
        <fgColor theme="5" tint="-0.249977111117893"/>
        <bgColor indexed="64"/>
      </patternFill>
    </fill>
    <fill>
      <patternFill patternType="solid">
        <fgColor theme="7"/>
        <bgColor indexed="64"/>
      </patternFill>
    </fill>
    <fill>
      <patternFill patternType="solid">
        <fgColor theme="9" tint="0.79998168889431442"/>
        <bgColor indexed="64"/>
      </patternFill>
    </fill>
    <fill>
      <patternFill patternType="solid">
        <fgColor theme="3" tint="0.89999084444715716"/>
        <bgColor indexed="64"/>
      </patternFill>
    </fill>
    <fill>
      <patternFill patternType="solid">
        <fgColor theme="1" tint="0.499984740745262"/>
        <bgColor theme="1" tint="0.749961851863155"/>
      </patternFill>
    </fill>
    <fill>
      <patternFill patternType="solid">
        <fgColor theme="6"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7" fillId="0" borderId="0"/>
    <xf numFmtId="0" fontId="27" fillId="0" borderId="0"/>
    <xf numFmtId="0" fontId="26" fillId="8" borderId="0" applyNumberFormat="0" applyBorder="0" applyProtection="0">
      <alignment horizontal="left"/>
    </xf>
    <xf numFmtId="9" fontId="27" fillId="0" borderId="0" applyFont="0" applyFill="0" applyBorder="0" applyAlignment="0" applyProtection="0"/>
    <xf numFmtId="0" fontId="1" fillId="0" borderId="0"/>
  </cellStyleXfs>
  <cellXfs count="165">
    <xf numFmtId="0" fontId="0" fillId="0" borderId="0" xfId="0"/>
    <xf numFmtId="0" fontId="3" fillId="0" borderId="0" xfId="0" applyFont="1"/>
    <xf numFmtId="0" fontId="0" fillId="0" borderId="0" xfId="0" applyAlignment="1">
      <alignment horizontal="right"/>
    </xf>
    <xf numFmtId="0" fontId="4" fillId="0" borderId="0" xfId="2" applyFont="1"/>
    <xf numFmtId="0" fontId="6" fillId="0" borderId="0" xfId="0" applyFont="1"/>
    <xf numFmtId="0" fontId="7" fillId="0" borderId="0" xfId="0" applyFont="1"/>
    <xf numFmtId="0" fontId="8" fillId="0" borderId="0" xfId="2" applyFont="1"/>
    <xf numFmtId="0" fontId="11" fillId="3" borderId="1" xfId="0" applyFont="1" applyFill="1" applyBorder="1" applyAlignment="1">
      <alignment horizontal="left" vertical="center" readingOrder="1"/>
    </xf>
    <xf numFmtId="0" fontId="12" fillId="4" borderId="1" xfId="0" applyFont="1" applyFill="1" applyBorder="1" applyAlignment="1">
      <alignment horizontal="left" vertical="center" readingOrder="1"/>
    </xf>
    <xf numFmtId="0" fontId="12" fillId="4" borderId="1" xfId="0" applyFont="1" applyFill="1" applyBorder="1" applyAlignment="1">
      <alignment horizontal="justify" vertical="center" readingOrder="1"/>
    </xf>
    <xf numFmtId="0" fontId="12" fillId="0" borderId="1" xfId="0" applyFont="1" applyBorder="1" applyAlignment="1">
      <alignment horizontal="justify" vertical="center" readingOrder="1"/>
    </xf>
    <xf numFmtId="0" fontId="13" fillId="4" borderId="1" xfId="0" applyFont="1" applyFill="1" applyBorder="1" applyAlignment="1">
      <alignment horizontal="justify" vertical="center" readingOrder="1"/>
    </xf>
    <xf numFmtId="0" fontId="12" fillId="0" borderId="1" xfId="0" applyFont="1" applyBorder="1" applyAlignment="1">
      <alignment horizontal="left" vertical="center" readingOrder="1"/>
    </xf>
    <xf numFmtId="0" fontId="16" fillId="0" borderId="0" xfId="0" applyFont="1" applyAlignment="1">
      <alignment vertical="center"/>
    </xf>
    <xf numFmtId="0" fontId="5" fillId="0" borderId="1" xfId="0" applyFont="1" applyBorder="1" applyAlignment="1">
      <alignment horizontal="center" vertical="center"/>
    </xf>
    <xf numFmtId="0" fontId="0" fillId="0" borderId="1" xfId="0" applyBorder="1" applyAlignment="1">
      <alignment wrapText="1"/>
    </xf>
    <xf numFmtId="164" fontId="0" fillId="0" borderId="1" xfId="1" applyNumberFormat="1" applyFont="1" applyBorder="1" applyAlignment="1">
      <alignment horizontal="center" vertical="center"/>
    </xf>
    <xf numFmtId="164" fontId="0" fillId="0" borderId="1" xfId="1" applyNumberFormat="1" applyFont="1" applyBorder="1" applyAlignment="1">
      <alignment horizontal="center" vertical="center" wrapText="1"/>
    </xf>
    <xf numFmtId="164" fontId="0" fillId="5" borderId="1" xfId="1" applyNumberFormat="1" applyFont="1" applyFill="1" applyBorder="1" applyAlignment="1">
      <alignment horizontal="center" vertical="center"/>
    </xf>
    <xf numFmtId="164" fontId="0" fillId="6" borderId="1" xfId="1" applyNumberFormat="1" applyFont="1" applyFill="1" applyBorder="1" applyAlignment="1">
      <alignment horizontal="center" vertical="center"/>
    </xf>
    <xf numFmtId="164" fontId="18" fillId="0" borderId="1" xfId="1" applyNumberFormat="1" applyFont="1" applyBorder="1" applyAlignment="1">
      <alignment horizontal="center" vertical="center"/>
    </xf>
    <xf numFmtId="0" fontId="0" fillId="0" borderId="1" xfId="0" applyBorder="1" applyAlignment="1">
      <alignment vertical="top" wrapText="1"/>
    </xf>
    <xf numFmtId="164" fontId="19" fillId="0" borderId="1" xfId="1" applyNumberFormat="1" applyFont="1" applyBorder="1" applyAlignment="1">
      <alignment horizontal="center" vertical="center"/>
    </xf>
    <xf numFmtId="0" fontId="0" fillId="0" borderId="0" xfId="0" applyAlignment="1">
      <alignment horizontal="center"/>
    </xf>
    <xf numFmtId="0" fontId="0" fillId="0" borderId="1" xfId="0" applyBorder="1"/>
    <xf numFmtId="14" fontId="0" fillId="0" borderId="1" xfId="0" applyNumberFormat="1" applyBorder="1" applyAlignment="1">
      <alignment horizontal="center"/>
    </xf>
    <xf numFmtId="165" fontId="0" fillId="0" borderId="1" xfId="0" applyNumberFormat="1" applyBorder="1" applyAlignment="1">
      <alignment horizontal="center"/>
    </xf>
    <xf numFmtId="0" fontId="0" fillId="0" borderId="1" xfId="0" applyBorder="1" applyAlignment="1">
      <alignment horizontal="right"/>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6" fillId="2" borderId="0" xfId="2" applyFont="1" applyFill="1" applyAlignment="1">
      <alignment horizontal="center" vertical="top"/>
    </xf>
    <xf numFmtId="0" fontId="0" fillId="0" borderId="0" xfId="0" applyAlignment="1">
      <alignment vertical="top"/>
    </xf>
    <xf numFmtId="0" fontId="20" fillId="0" borderId="0" xfId="2" applyFont="1" applyAlignment="1">
      <alignment horizontal="center"/>
    </xf>
    <xf numFmtId="0" fontId="5" fillId="0" borderId="0" xfId="0" applyFont="1"/>
    <xf numFmtId="0" fontId="21" fillId="7" borderId="1" xfId="0" applyFont="1" applyFill="1" applyBorder="1" applyAlignment="1">
      <alignment wrapText="1"/>
    </xf>
    <xf numFmtId="0" fontId="22" fillId="0" borderId="1" xfId="0" applyFont="1" applyBorder="1"/>
    <xf numFmtId="164" fontId="22" fillId="0" borderId="1" xfId="0" applyNumberFormat="1" applyFont="1" applyBorder="1"/>
    <xf numFmtId="0" fontId="23" fillId="0" borderId="1" xfId="0" applyFont="1" applyBorder="1"/>
    <xf numFmtId="164" fontId="23" fillId="0" borderId="1" xfId="0" applyNumberFormat="1" applyFont="1" applyBorder="1"/>
    <xf numFmtId="0" fontId="21" fillId="7" borderId="1" xfId="0" applyFont="1" applyFill="1" applyBorder="1" applyAlignment="1">
      <alignment horizontal="left" vertical="center" wrapText="1"/>
    </xf>
    <xf numFmtId="0" fontId="24" fillId="0" borderId="0" xfId="0" applyFont="1"/>
    <xf numFmtId="0" fontId="21" fillId="7" borderId="1" xfId="0" applyFont="1" applyFill="1" applyBorder="1" applyAlignment="1">
      <alignment horizontal="left" wrapText="1"/>
    </xf>
    <xf numFmtId="164" fontId="22" fillId="0" borderId="1" xfId="0" applyNumberFormat="1" applyFont="1" applyBorder="1" applyAlignment="1">
      <alignment horizontal="right"/>
    </xf>
    <xf numFmtId="164" fontId="23" fillId="0" borderId="1" xfId="0" applyNumberFormat="1" applyFont="1" applyBorder="1" applyAlignment="1">
      <alignment horizontal="right"/>
    </xf>
    <xf numFmtId="0" fontId="25" fillId="0" borderId="0" xfId="0" applyFont="1"/>
    <xf numFmtId="0" fontId="21" fillId="7" borderId="1" xfId="0" applyFont="1" applyFill="1" applyBorder="1"/>
    <xf numFmtId="166" fontId="22" fillId="0" borderId="1" xfId="0" applyNumberFormat="1" applyFont="1" applyBorder="1"/>
    <xf numFmtId="0" fontId="28" fillId="0" borderId="1" xfId="0" applyFont="1" applyBorder="1"/>
    <xf numFmtId="166" fontId="28" fillId="0" borderId="1" xfId="0" applyNumberFormat="1" applyFont="1" applyBorder="1"/>
    <xf numFmtId="0" fontId="29" fillId="0" borderId="1" xfId="0" applyFont="1" applyBorder="1"/>
    <xf numFmtId="0" fontId="29" fillId="9" borderId="1" xfId="0" applyFont="1" applyFill="1" applyBorder="1"/>
    <xf numFmtId="166" fontId="29" fillId="9" borderId="1" xfId="0" applyNumberFormat="1" applyFont="1" applyFill="1" applyBorder="1"/>
    <xf numFmtId="0" fontId="21" fillId="7" borderId="1" xfId="0" applyFont="1" applyFill="1" applyBorder="1" applyAlignment="1">
      <alignment vertical="center" wrapText="1"/>
    </xf>
    <xf numFmtId="0" fontId="0" fillId="0" borderId="0" xfId="0" applyAlignment="1">
      <alignment wrapText="1"/>
    </xf>
    <xf numFmtId="0" fontId="23" fillId="0" borderId="0" xfId="0" applyFont="1"/>
    <xf numFmtId="164" fontId="23" fillId="0" borderId="0" xfId="0" applyNumberFormat="1" applyFont="1"/>
    <xf numFmtId="0" fontId="22" fillId="11" borderId="1" xfId="0" applyFont="1" applyFill="1" applyBorder="1"/>
    <xf numFmtId="0" fontId="21" fillId="0" borderId="0" xfId="0" applyFont="1" applyAlignment="1">
      <alignment vertical="center" wrapText="1"/>
    </xf>
    <xf numFmtId="0" fontId="21" fillId="7" borderId="1" xfId="0" applyFont="1" applyFill="1" applyBorder="1" applyAlignment="1">
      <alignment vertical="center"/>
    </xf>
    <xf numFmtId="164" fontId="0" fillId="0" borderId="1" xfId="0" applyNumberFormat="1" applyBorder="1"/>
    <xf numFmtId="164" fontId="0" fillId="0" borderId="0" xfId="0" applyNumberFormat="1"/>
    <xf numFmtId="0" fontId="21" fillId="7" borderId="1" xfId="0" applyFont="1" applyFill="1" applyBorder="1" applyAlignment="1">
      <alignment horizontal="center" wrapText="1"/>
    </xf>
    <xf numFmtId="164" fontId="19" fillId="0" borderId="1" xfId="0" applyNumberFormat="1" applyFont="1" applyBorder="1" applyAlignment="1">
      <alignment horizontal="center"/>
    </xf>
    <xf numFmtId="0" fontId="21" fillId="7" borderId="5" xfId="0" applyFont="1" applyFill="1" applyBorder="1" applyAlignment="1">
      <alignment vertical="center" wrapText="1"/>
    </xf>
    <xf numFmtId="0" fontId="21" fillId="12" borderId="1" xfId="0" applyFont="1" applyFill="1" applyBorder="1" applyAlignment="1">
      <alignment vertical="center" wrapText="1"/>
    </xf>
    <xf numFmtId="0" fontId="32" fillId="2" borderId="0" xfId="2" applyFont="1" applyFill="1" applyAlignment="1">
      <alignment horizontal="center" vertical="top"/>
    </xf>
    <xf numFmtId="0" fontId="33" fillId="0" borderId="0" xfId="0" applyFont="1"/>
    <xf numFmtId="0" fontId="34" fillId="0" borderId="0" xfId="2" applyFont="1" applyAlignment="1">
      <alignment horizontal="center"/>
    </xf>
    <xf numFmtId="0" fontId="33" fillId="0" borderId="0" xfId="0" applyFont="1" applyAlignment="1">
      <alignment horizontal="center"/>
    </xf>
    <xf numFmtId="0" fontId="32" fillId="0" borderId="0" xfId="0" applyFont="1"/>
    <xf numFmtId="0" fontId="35" fillId="7" borderId="1" xfId="0" applyFont="1" applyFill="1" applyBorder="1" applyAlignment="1">
      <alignment vertical="center" wrapText="1"/>
    </xf>
    <xf numFmtId="0" fontId="35" fillId="7" borderId="1" xfId="0" applyFont="1" applyFill="1" applyBorder="1" applyAlignment="1">
      <alignment wrapText="1"/>
    </xf>
    <xf numFmtId="164" fontId="28" fillId="0" borderId="1" xfId="0" applyNumberFormat="1" applyFont="1" applyBorder="1"/>
    <xf numFmtId="164" fontId="29" fillId="0" borderId="1" xfId="0" applyNumberFormat="1" applyFont="1" applyBorder="1"/>
    <xf numFmtId="0" fontId="33" fillId="0" borderId="0" xfId="0" applyFont="1" applyAlignment="1">
      <alignment wrapText="1"/>
    </xf>
    <xf numFmtId="0" fontId="29" fillId="0" borderId="0" xfId="0" applyFont="1"/>
    <xf numFmtId="164" fontId="29" fillId="0" borderId="0" xfId="0" applyNumberFormat="1" applyFont="1"/>
    <xf numFmtId="0" fontId="33" fillId="10" borderId="1" xfId="0" applyFont="1" applyFill="1" applyBorder="1" applyAlignment="1">
      <alignment wrapText="1"/>
    </xf>
    <xf numFmtId="0" fontId="28" fillId="11" borderId="1" xfId="0" applyFont="1" applyFill="1" applyBorder="1"/>
    <xf numFmtId="0" fontId="35" fillId="0" borderId="0" xfId="0" applyFont="1" applyAlignment="1">
      <alignment vertical="center" wrapText="1"/>
    </xf>
    <xf numFmtId="0" fontId="35" fillId="7" borderId="1" xfId="0" applyFont="1" applyFill="1" applyBorder="1"/>
    <xf numFmtId="0" fontId="35" fillId="7" borderId="1" xfId="0" applyFont="1" applyFill="1" applyBorder="1" applyAlignment="1">
      <alignment vertical="center"/>
    </xf>
    <xf numFmtId="0" fontId="35" fillId="7" borderId="1" xfId="0" applyFont="1" applyFill="1" applyBorder="1" applyAlignment="1">
      <alignment horizontal="left" vertical="center" wrapText="1"/>
    </xf>
    <xf numFmtId="164" fontId="33" fillId="0" borderId="0" xfId="0" applyNumberFormat="1" applyFont="1"/>
    <xf numFmtId="0" fontId="35" fillId="7" borderId="1" xfId="0" applyFont="1" applyFill="1" applyBorder="1" applyAlignment="1">
      <alignment horizontal="center" wrapText="1"/>
    </xf>
    <xf numFmtId="164" fontId="32" fillId="0" borderId="1" xfId="1" applyNumberFormat="1" applyFont="1" applyBorder="1" applyAlignment="1">
      <alignment horizontal="center"/>
    </xf>
    <xf numFmtId="164" fontId="36" fillId="0" borderId="1" xfId="0" applyNumberFormat="1" applyFont="1" applyBorder="1" applyAlignment="1">
      <alignment horizontal="center"/>
    </xf>
    <xf numFmtId="0" fontId="35" fillId="7" borderId="1" xfId="0" applyFont="1" applyFill="1" applyBorder="1" applyAlignment="1">
      <alignment horizontal="left" wrapText="1"/>
    </xf>
    <xf numFmtId="0" fontId="35" fillId="7" borderId="5" xfId="0" applyFont="1" applyFill="1" applyBorder="1" applyAlignment="1">
      <alignment vertical="center" wrapText="1"/>
    </xf>
    <xf numFmtId="0" fontId="35" fillId="12" borderId="1" xfId="0" applyFont="1" applyFill="1" applyBorder="1" applyAlignment="1">
      <alignment vertical="center" wrapText="1"/>
    </xf>
    <xf numFmtId="0" fontId="33" fillId="0" borderId="1" xfId="0" applyFont="1" applyBorder="1" applyAlignment="1">
      <alignment vertical="center"/>
    </xf>
    <xf numFmtId="3" fontId="33" fillId="13" borderId="1" xfId="0" applyNumberFormat="1" applyFont="1" applyFill="1" applyBorder="1" applyAlignment="1">
      <alignment vertical="center"/>
    </xf>
    <xf numFmtId="164" fontId="33" fillId="13" borderId="5" xfId="0" applyNumberFormat="1" applyFont="1" applyFill="1" applyBorder="1" applyAlignment="1">
      <alignment vertical="center"/>
    </xf>
    <xf numFmtId="3" fontId="33" fillId="14" borderId="1" xfId="0" applyNumberFormat="1" applyFont="1" applyFill="1" applyBorder="1" applyAlignment="1">
      <alignment vertical="center"/>
    </xf>
    <xf numFmtId="164" fontId="33" fillId="14" borderId="5" xfId="0" applyNumberFormat="1" applyFont="1" applyFill="1" applyBorder="1" applyAlignment="1">
      <alignment vertical="center"/>
    </xf>
    <xf numFmtId="3" fontId="33" fillId="6" borderId="1" xfId="0" applyNumberFormat="1" applyFont="1" applyFill="1" applyBorder="1" applyAlignment="1">
      <alignment vertical="center"/>
    </xf>
    <xf numFmtId="164" fontId="33" fillId="6" borderId="5" xfId="0" applyNumberFormat="1" applyFont="1" applyFill="1" applyBorder="1" applyAlignment="1">
      <alignment vertical="center"/>
    </xf>
    <xf numFmtId="164" fontId="33" fillId="0" borderId="1" xfId="0" applyNumberFormat="1" applyFont="1" applyBorder="1" applyAlignment="1">
      <alignment vertical="center"/>
    </xf>
    <xf numFmtId="0" fontId="32" fillId="0" borderId="1" xfId="0" applyFont="1" applyBorder="1" applyAlignment="1">
      <alignment vertical="center"/>
    </xf>
    <xf numFmtId="3" fontId="32" fillId="13" borderId="1" xfId="0" applyNumberFormat="1" applyFont="1" applyFill="1" applyBorder="1" applyAlignment="1">
      <alignment vertical="center"/>
    </xf>
    <xf numFmtId="164" fontId="32" fillId="13" borderId="5" xfId="0" applyNumberFormat="1" applyFont="1" applyFill="1" applyBorder="1" applyAlignment="1">
      <alignment vertical="center"/>
    </xf>
    <xf numFmtId="3" fontId="32" fillId="14" borderId="1" xfId="0" applyNumberFormat="1" applyFont="1" applyFill="1" applyBorder="1" applyAlignment="1">
      <alignment vertical="center"/>
    </xf>
    <xf numFmtId="164" fontId="32" fillId="14" borderId="5" xfId="0" applyNumberFormat="1" applyFont="1" applyFill="1" applyBorder="1" applyAlignment="1">
      <alignment vertical="center"/>
    </xf>
    <xf numFmtId="3" fontId="32" fillId="6" borderId="1" xfId="0" applyNumberFormat="1" applyFont="1" applyFill="1" applyBorder="1" applyAlignment="1">
      <alignment vertical="center"/>
    </xf>
    <xf numFmtId="164" fontId="32" fillId="6" borderId="5" xfId="0" applyNumberFormat="1" applyFont="1" applyFill="1" applyBorder="1" applyAlignment="1">
      <alignment vertical="center"/>
    </xf>
    <xf numFmtId="164" fontId="32" fillId="0" borderId="1" xfId="0" applyNumberFormat="1" applyFont="1" applyBorder="1" applyAlignment="1">
      <alignment vertical="center"/>
    </xf>
    <xf numFmtId="0" fontId="37" fillId="0" borderId="0" xfId="0" applyFont="1" applyAlignment="1">
      <alignment horizontal="left" vertical="center" readingOrder="1"/>
    </xf>
    <xf numFmtId="164" fontId="5" fillId="0" borderId="0" xfId="0" applyNumberFormat="1" applyFont="1"/>
    <xf numFmtId="0" fontId="5" fillId="2" borderId="0" xfId="2" applyFont="1" applyFill="1" applyAlignment="1">
      <alignment horizontal="center" vertical="top"/>
    </xf>
    <xf numFmtId="0" fontId="17" fillId="0" borderId="0" xfId="0" applyFont="1"/>
    <xf numFmtId="0" fontId="17" fillId="0" borderId="0" xfId="0" applyFont="1" applyAlignment="1">
      <alignment wrapText="1"/>
    </xf>
    <xf numFmtId="0" fontId="17" fillId="10" borderId="1" xfId="0" applyFont="1" applyFill="1" applyBorder="1" applyAlignment="1">
      <alignment wrapText="1"/>
    </xf>
    <xf numFmtId="164" fontId="17" fillId="0" borderId="1" xfId="1" applyNumberFormat="1" applyFont="1" applyBorder="1"/>
    <xf numFmtId="0" fontId="32" fillId="0" borderId="0" xfId="0" applyFont="1" applyAlignment="1">
      <alignment horizontal="left" vertical="center" readingOrder="1"/>
    </xf>
    <xf numFmtId="0" fontId="21" fillId="7" borderId="1" xfId="0" applyFont="1" applyFill="1" applyBorder="1" applyAlignment="1">
      <alignment horizontal="center" vertical="center" wrapText="1"/>
    </xf>
    <xf numFmtId="0" fontId="21" fillId="7" borderId="1" xfId="0" applyFont="1" applyFill="1" applyBorder="1" applyAlignment="1">
      <alignment horizontal="center" vertical="center"/>
    </xf>
    <xf numFmtId="164" fontId="22" fillId="0" borderId="1" xfId="0" applyNumberFormat="1" applyFont="1" applyBorder="1" applyAlignment="1">
      <alignment horizontal="center"/>
    </xf>
    <xf numFmtId="164" fontId="23" fillId="0" borderId="1" xfId="0" applyNumberFormat="1" applyFont="1" applyBorder="1" applyAlignment="1">
      <alignment horizontal="center"/>
    </xf>
    <xf numFmtId="3" fontId="22" fillId="0" borderId="1" xfId="0" applyNumberFormat="1" applyFont="1" applyBorder="1"/>
    <xf numFmtId="3" fontId="23" fillId="0" borderId="1" xfId="0" applyNumberFormat="1" applyFont="1" applyBorder="1"/>
    <xf numFmtId="164" fontId="18" fillId="0" borderId="1" xfId="0" applyNumberFormat="1" applyFont="1" applyBorder="1" applyAlignment="1">
      <alignment horizontal="center"/>
    </xf>
    <xf numFmtId="3" fontId="0" fillId="13" borderId="1" xfId="0" applyNumberFormat="1" applyFill="1" applyBorder="1"/>
    <xf numFmtId="164" fontId="0" fillId="13" borderId="5" xfId="0" applyNumberFormat="1" applyFill="1" applyBorder="1"/>
    <xf numFmtId="3" fontId="0" fillId="14" borderId="1" xfId="0" applyNumberFormat="1" applyFill="1" applyBorder="1"/>
    <xf numFmtId="164" fontId="0" fillId="14" borderId="5" xfId="0" applyNumberFormat="1" applyFill="1" applyBorder="1"/>
    <xf numFmtId="3" fontId="0" fillId="6" borderId="1" xfId="0" applyNumberFormat="1" applyFill="1" applyBorder="1"/>
    <xf numFmtId="164" fontId="0" fillId="6" borderId="5" xfId="0" applyNumberFormat="1" applyFill="1" applyBorder="1"/>
    <xf numFmtId="0" fontId="5" fillId="0" borderId="1" xfId="0" applyFont="1" applyBorder="1"/>
    <xf numFmtId="3" fontId="5" fillId="13" borderId="1" xfId="0" applyNumberFormat="1" applyFont="1" applyFill="1" applyBorder="1"/>
    <xf numFmtId="164" fontId="5" fillId="13" borderId="5" xfId="0" applyNumberFormat="1" applyFont="1" applyFill="1" applyBorder="1"/>
    <xf numFmtId="3" fontId="5" fillId="14" borderId="1" xfId="0" applyNumberFormat="1" applyFont="1" applyFill="1" applyBorder="1"/>
    <xf numFmtId="164" fontId="5" fillId="14" borderId="5" xfId="0" applyNumberFormat="1" applyFont="1" applyFill="1" applyBorder="1"/>
    <xf numFmtId="3" fontId="5" fillId="6" borderId="1" xfId="0" applyNumberFormat="1" applyFont="1" applyFill="1" applyBorder="1"/>
    <xf numFmtId="164" fontId="5" fillId="6" borderId="5" xfId="0" applyNumberFormat="1" applyFont="1" applyFill="1" applyBorder="1"/>
    <xf numFmtId="164" fontId="5" fillId="0" borderId="1" xfId="0" applyNumberFormat="1" applyFont="1" applyBorder="1"/>
    <xf numFmtId="0" fontId="23" fillId="16" borderId="1" xfId="0" applyFont="1" applyFill="1" applyBorder="1"/>
    <xf numFmtId="164" fontId="23" fillId="16" borderId="1" xfId="0" applyNumberFormat="1" applyFont="1" applyFill="1" applyBorder="1"/>
    <xf numFmtId="167" fontId="18" fillId="0" borderId="1" xfId="0" applyNumberFormat="1" applyFont="1" applyBorder="1"/>
    <xf numFmtId="0" fontId="39" fillId="0" borderId="0" xfId="0" applyFont="1"/>
    <xf numFmtId="0" fontId="41" fillId="0" borderId="0" xfId="2" applyFont="1"/>
    <xf numFmtId="0" fontId="20" fillId="0" borderId="0" xfId="2" applyFont="1" applyAlignment="1">
      <alignment horizontal="left"/>
    </xf>
    <xf numFmtId="0" fontId="42" fillId="0" borderId="1" xfId="2" applyFont="1" applyBorder="1" applyAlignment="1">
      <alignment horizontal="left" vertical="center" readingOrder="1"/>
    </xf>
    <xf numFmtId="3" fontId="28" fillId="0" borderId="1" xfId="0" applyNumberFormat="1" applyFont="1" applyBorder="1"/>
    <xf numFmtId="3" fontId="29" fillId="0" borderId="1" xfId="0" applyNumberFormat="1" applyFont="1" applyBorder="1"/>
    <xf numFmtId="0" fontId="33" fillId="0" borderId="1" xfId="0" applyFont="1" applyBorder="1"/>
    <xf numFmtId="0" fontId="0" fillId="2" borderId="0" xfId="0" applyFill="1" applyAlignment="1">
      <alignment horizontal="left" vertical="top" wrapText="1"/>
    </xf>
    <xf numFmtId="0" fontId="43" fillId="0" borderId="0" xfId="0" applyFont="1" applyAlignment="1">
      <alignment horizontal="center" vertical="center" wrapText="1"/>
    </xf>
    <xf numFmtId="0" fontId="12" fillId="4" borderId="2" xfId="0" applyFont="1" applyFill="1" applyBorder="1" applyAlignment="1">
      <alignment horizontal="left" vertical="center" readingOrder="1"/>
    </xf>
    <xf numFmtId="0" fontId="12" fillId="4" borderId="4" xfId="0" applyFont="1" applyFill="1" applyBorder="1" applyAlignment="1">
      <alignment horizontal="left" vertical="center" readingOrder="1"/>
    </xf>
    <xf numFmtId="0" fontId="9" fillId="0" borderId="1" xfId="0" applyFont="1" applyBorder="1" applyAlignment="1">
      <alignment horizontal="center" vertical="top"/>
    </xf>
    <xf numFmtId="0" fontId="10" fillId="2" borderId="1" xfId="0" applyFont="1" applyFill="1" applyBorder="1" applyAlignment="1">
      <alignment horizontal="center" wrapText="1"/>
    </xf>
    <xf numFmtId="0" fontId="12" fillId="0" borderId="2" xfId="0" applyFont="1" applyBorder="1" applyAlignment="1">
      <alignment horizontal="left" vertical="center" readingOrder="1"/>
    </xf>
    <xf numFmtId="0" fontId="12" fillId="0" borderId="3" xfId="0" applyFont="1" applyBorder="1" applyAlignment="1">
      <alignment horizontal="left" vertical="center" readingOrder="1"/>
    </xf>
    <xf numFmtId="0" fontId="12" fillId="0" borderId="4" xfId="0" applyFont="1" applyBorder="1" applyAlignment="1">
      <alignment horizontal="left" vertical="center" readingOrder="1"/>
    </xf>
    <xf numFmtId="0" fontId="12" fillId="0" borderId="1" xfId="0" applyFont="1" applyBorder="1" applyAlignment="1">
      <alignment horizontal="left" vertical="center" readingOrder="1"/>
    </xf>
    <xf numFmtId="0" fontId="17" fillId="5" borderId="6" xfId="0" applyFont="1" applyFill="1" applyBorder="1" applyAlignment="1">
      <alignment horizontal="center"/>
    </xf>
    <xf numFmtId="0" fontId="17" fillId="5" borderId="7" xfId="0" applyFont="1" applyFill="1" applyBorder="1" applyAlignment="1">
      <alignment horizontal="center"/>
    </xf>
    <xf numFmtId="0" fontId="17" fillId="5" borderId="8" xfId="0" applyFont="1" applyFill="1" applyBorder="1" applyAlignment="1">
      <alignment horizontal="center"/>
    </xf>
    <xf numFmtId="0" fontId="17" fillId="5" borderId="9" xfId="0" applyFont="1" applyFill="1" applyBorder="1" applyAlignment="1">
      <alignment horizontal="center"/>
    </xf>
    <xf numFmtId="0" fontId="17" fillId="5" borderId="10" xfId="0" applyFont="1" applyFill="1" applyBorder="1" applyAlignment="1">
      <alignment horizontal="center"/>
    </xf>
    <xf numFmtId="0" fontId="17" fillId="5" borderId="11" xfId="0" applyFont="1" applyFill="1" applyBorder="1" applyAlignment="1">
      <alignment horizontal="center"/>
    </xf>
    <xf numFmtId="0" fontId="21" fillId="15" borderId="2" xfId="0" applyFont="1" applyFill="1" applyBorder="1" applyAlignment="1">
      <alignment horizontal="center" vertical="center"/>
    </xf>
    <xf numFmtId="0" fontId="21" fillId="15" borderId="3" xfId="0" applyFont="1" applyFill="1" applyBorder="1" applyAlignment="1">
      <alignment horizontal="center" vertical="center"/>
    </xf>
    <xf numFmtId="0" fontId="21" fillId="15" borderId="4" xfId="0" applyFont="1" applyFill="1" applyBorder="1" applyAlignment="1">
      <alignment horizontal="center" vertical="center"/>
    </xf>
  </cellXfs>
  <cellStyles count="8">
    <cellStyle name="background-color:White; color:Black; font:font-family:Arial; font-size:10pt; font-weight:normal; font-style:normal; ; font-family:Arial; font-size:10pt; font-weight:normal; font-style:normal; border-collapse:separate; border-left:black 0px solid; border-r" xfId="5" xr:uid="{95A1F85A-A038-4964-BB62-75A865C4F803}"/>
    <cellStyle name="Hyperlink" xfId="2" builtinId="8"/>
    <cellStyle name="Normal" xfId="0" builtinId="0"/>
    <cellStyle name="Normal 2" xfId="7" xr:uid="{CB2477B3-F537-42C3-A5A3-10D239013BB7}"/>
    <cellStyle name="Normal 3" xfId="4" xr:uid="{1A22FAA4-705E-4EFF-95BE-0B19EEC5F351}"/>
    <cellStyle name="Normal 4" xfId="3" xr:uid="{A3A64C91-9460-4D13-A6CB-1C71EE200D62}"/>
    <cellStyle name="Percent" xfId="1" builtinId="5"/>
    <cellStyle name="Percent 2" xfId="6" xr:uid="{883A7927-1150-4999-B5E6-28125D0ABB4D}"/>
  </cellStyles>
  <dxfs count="11">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color theme="0"/>
      </font>
      <fill>
        <patternFill patternType="solid">
          <fgColor theme="1" tint="0.749961851863155"/>
          <bgColor theme="1" tint="0.749961851863155"/>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9"/>
          <bgColor theme="9"/>
        </patternFill>
      </fill>
    </dxf>
    <dxf>
      <font>
        <b/>
        <color theme="0"/>
      </font>
    </dxf>
    <dxf>
      <font>
        <b/>
        <i val="0"/>
        <color auto="1"/>
      </font>
      <border>
        <top style="double">
          <color auto="1"/>
        </top>
      </border>
    </dxf>
    <dxf>
      <font>
        <color theme="0"/>
      </font>
      <fill>
        <patternFill patternType="solid">
          <fgColor theme="1"/>
          <bgColor theme="1"/>
        </patternFill>
      </fill>
    </dxf>
    <dxf>
      <font>
        <color auto="1"/>
      </font>
    </dxf>
  </dxfs>
  <tableStyles count="1" defaultTableStyle="TableStyleMedium2" defaultPivotStyle="PivotStyleLight16">
    <tableStyle name="OU Blue" table="0" count="11" xr9:uid="{B6BA8ECF-8507-489D-B365-36FD62F1750C}">
      <tableStyleElement type="wholeTable" dxfId="10"/>
      <tableStyleElement type="headerRow" dxfId="9"/>
      <tableStyleElement type="totalRow" dxfId="8"/>
      <tableStyleElement type="firstHeaderCell" dxfId="7"/>
      <tableStyleElement type="firstSubtotalRow" dxfId="6"/>
      <tableStyleElement type="secondSubtotalRow" dxfId="5"/>
      <tableStyleElement type="firstColumnSubheading"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22861</xdr:colOff>
      <xdr:row>0</xdr:row>
      <xdr:rowOff>45720</xdr:rowOff>
    </xdr:from>
    <xdr:to>
      <xdr:col>3</xdr:col>
      <xdr:colOff>163354</xdr:colOff>
      <xdr:row>4</xdr:row>
      <xdr:rowOff>26436</xdr:rowOff>
    </xdr:to>
    <xdr:pic>
      <xdr:nvPicPr>
        <xdr:cNvPr id="2" name="Picture 1">
          <a:extLst>
            <a:ext uri="{FF2B5EF4-FFF2-40B4-BE49-F238E27FC236}">
              <a16:creationId xmlns:a16="http://schemas.microsoft.com/office/drawing/2014/main" id="{81EF30B7-68BE-42FF-A7C9-488B3C364F7A}"/>
            </a:ext>
          </a:extLst>
        </xdr:cNvPr>
        <xdr:cNvPicPr>
          <a:picLocks noChangeAspect="1"/>
        </xdr:cNvPicPr>
      </xdr:nvPicPr>
      <xdr:blipFill>
        <a:blip xmlns:r="http://schemas.openxmlformats.org/officeDocument/2006/relationships" r:embed="rId1"/>
        <a:stretch>
          <a:fillRect/>
        </a:stretch>
      </xdr:blipFill>
      <xdr:spPr>
        <a:xfrm>
          <a:off x="260986" y="45720"/>
          <a:ext cx="3090863" cy="1107048"/>
        </a:xfrm>
        <a:prstGeom prst="rect">
          <a:avLst/>
        </a:prstGeom>
      </xdr:spPr>
    </xdr:pic>
    <xdr:clientData/>
  </xdr:twoCellAnchor>
</xdr:wsDr>
</file>

<file path=xl/theme/theme1.xml><?xml version="1.0" encoding="utf-8"?>
<a:theme xmlns:a="http://schemas.openxmlformats.org/drawingml/2006/main" name="OU-Master-Template">
  <a:themeElements>
    <a:clrScheme name="Open University ">
      <a:dk1>
        <a:srgbClr val="060645"/>
      </a:dk1>
      <a:lt1>
        <a:srgbClr val="FFFFFF"/>
      </a:lt1>
      <a:dk2>
        <a:srgbClr val="060645"/>
      </a:dk2>
      <a:lt2>
        <a:srgbClr val="FEFFFF"/>
      </a:lt2>
      <a:accent1>
        <a:srgbClr val="1C46C0"/>
      </a:accent1>
      <a:accent2>
        <a:srgbClr val="66EEFA"/>
      </a:accent2>
      <a:accent3>
        <a:srgbClr val="7DFFD3"/>
      </a:accent3>
      <a:accent4>
        <a:srgbClr val="FF8A77"/>
      </a:accent4>
      <a:accent5>
        <a:srgbClr val="FFB3FF"/>
      </a:accent5>
      <a:accent6>
        <a:srgbClr val="FFF388"/>
      </a:accent6>
      <a:hlink>
        <a:srgbClr val="FF8A77"/>
      </a:hlink>
      <a:folHlink>
        <a:srgbClr val="7DFFD3"/>
      </a:folHlink>
    </a:clrScheme>
    <a:fontScheme name="Custom 3">
      <a:majorFont>
        <a:latin typeface="Poppins SemiBold"/>
        <a:ea typeface=""/>
        <a:cs typeface=""/>
      </a:majorFont>
      <a:minorFont>
        <a:latin typeface="Poppi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U-Master-Template" id="{6940CCE2-D595-4314-B0A2-36456083A191}" vid="{979886F0-9F66-4082-AE51-DC33E63050BC}"/>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edi-team@open.ac.uk" TargetMode="External"/><Relationship Id="rId1" Type="http://schemas.openxmlformats.org/officeDocument/2006/relationships/hyperlink" Target="https://www.open.ac.uk/equality-diversity/content/monitoring-report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openuniv.sharepoint.com/sites/intranet-equality-diversity-inclusion/Shared%20Documents/Equality%20Scheme%202022-2026%20v2.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5.open.ac.uk/equality-diversity/content/equality-scheme-objectives"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F8E7B-18DA-4AAF-8126-F7DDE38BD008}">
  <dimension ref="A1:H20"/>
  <sheetViews>
    <sheetView showGridLines="0" tabSelected="1" zoomScaleNormal="100" workbookViewId="0"/>
  </sheetViews>
  <sheetFormatPr defaultRowHeight="17.25"/>
  <cols>
    <col min="1" max="1" width="3.33203125" customWidth="1"/>
    <col min="2" max="2" width="30.1328125" customWidth="1"/>
    <col min="3" max="3" width="11" customWidth="1"/>
    <col min="4" max="4" width="4.6640625" customWidth="1"/>
    <col min="5" max="5" width="10.86328125" bestFit="1" customWidth="1"/>
    <col min="8" max="8" width="11.59765625" customWidth="1"/>
  </cols>
  <sheetData>
    <row r="1" spans="1:8" ht="21">
      <c r="F1" s="1"/>
    </row>
    <row r="2" spans="1:8" ht="21">
      <c r="E2" s="2" t="s">
        <v>0</v>
      </c>
      <c r="F2" s="3" t="s">
        <v>1</v>
      </c>
    </row>
    <row r="3" spans="1:8" ht="21">
      <c r="E3" s="2" t="s">
        <v>2</v>
      </c>
      <c r="F3" s="3" t="s">
        <v>3</v>
      </c>
    </row>
    <row r="8" spans="1:8">
      <c r="B8" s="146" t="s">
        <v>184</v>
      </c>
      <c r="C8" s="146"/>
      <c r="D8" s="146"/>
      <c r="E8" s="146"/>
      <c r="F8" s="146"/>
      <c r="G8" s="146"/>
      <c r="H8" s="146"/>
    </row>
    <row r="9" spans="1:8">
      <c r="B9" s="146"/>
      <c r="C9" s="146"/>
      <c r="D9" s="146"/>
      <c r="E9" s="146"/>
      <c r="F9" s="146"/>
      <c r="G9" s="146"/>
      <c r="H9" s="146"/>
    </row>
    <row r="10" spans="1:8">
      <c r="B10" s="146"/>
      <c r="C10" s="146"/>
      <c r="D10" s="146"/>
      <c r="E10" s="146"/>
      <c r="F10" s="146"/>
      <c r="G10" s="146"/>
      <c r="H10" s="146"/>
    </row>
    <row r="11" spans="1:8">
      <c r="B11" s="146"/>
      <c r="C11" s="146"/>
      <c r="D11" s="146"/>
      <c r="E11" s="146"/>
      <c r="F11" s="146"/>
      <c r="G11" s="146"/>
      <c r="H11" s="146"/>
    </row>
    <row r="12" spans="1:8" ht="76.900000000000006" customHeight="1">
      <c r="B12" s="147" t="s">
        <v>4</v>
      </c>
      <c r="C12" s="147"/>
      <c r="D12" s="147"/>
      <c r="E12" s="147"/>
      <c r="F12" s="147"/>
      <c r="G12" s="147"/>
      <c r="H12" s="147"/>
    </row>
    <row r="13" spans="1:8" ht="22.9">
      <c r="A13" s="4"/>
      <c r="B13" s="5" t="s">
        <v>5</v>
      </c>
      <c r="C13" s="4"/>
      <c r="D13" s="4"/>
    </row>
    <row r="14" spans="1:8" ht="22.9">
      <c r="A14" s="4"/>
      <c r="B14" s="6" t="s">
        <v>6</v>
      </c>
      <c r="D14" s="4"/>
    </row>
    <row r="15" spans="1:8" ht="22.9">
      <c r="A15" s="4"/>
      <c r="B15" s="6" t="s">
        <v>7</v>
      </c>
      <c r="D15" s="4"/>
    </row>
    <row r="16" spans="1:8" ht="22.9">
      <c r="A16" s="4"/>
      <c r="B16" s="6" t="s">
        <v>8</v>
      </c>
      <c r="D16" s="4"/>
    </row>
    <row r="17" spans="1:4" ht="22.9">
      <c r="A17" s="4"/>
      <c r="B17" s="6" t="s">
        <v>9</v>
      </c>
      <c r="D17" s="4"/>
    </row>
    <row r="18" spans="1:4" ht="22.9">
      <c r="A18" s="4"/>
      <c r="B18" s="6" t="s">
        <v>10</v>
      </c>
      <c r="D18" s="4"/>
    </row>
    <row r="19" spans="1:4" ht="22.9">
      <c r="A19" s="4"/>
      <c r="B19" s="6" t="s">
        <v>182</v>
      </c>
      <c r="D19" s="4"/>
    </row>
    <row r="20" spans="1:4" ht="22.9">
      <c r="A20" s="4"/>
      <c r="B20" s="6" t="s">
        <v>183</v>
      </c>
      <c r="D20" s="4"/>
    </row>
  </sheetData>
  <mergeCells count="2">
    <mergeCell ref="B8:H11"/>
    <mergeCell ref="B12:H12"/>
  </mergeCells>
  <hyperlinks>
    <hyperlink ref="F2" r:id="rId1" xr:uid="{F495A48D-2C92-4262-86A4-385E8361141E}"/>
    <hyperlink ref="F3" r:id="rId2" xr:uid="{39701688-4BBE-4496-A6C8-7A83AA48A270}"/>
    <hyperlink ref="B14" location="Notes!A1" display="1. Notes" xr:uid="{45C55947-9AA9-4619-8CD1-59EEBA0D45E6}"/>
    <hyperlink ref="B15" location="Age!A1" display="2. Age" xr:uid="{805001FC-EDC0-4C76-AAEE-CABAE29C1786}"/>
    <hyperlink ref="B16" location="Disability!A1" display="3. Disability" xr:uid="{B1F3B83E-8D77-412F-A987-0EDB6555AECC}"/>
    <hyperlink ref="B17" location="Ethnicity!A1" display="4. Ethnicity" xr:uid="{DE937DD6-8676-4977-91AF-00BECCEFEFD6}"/>
    <hyperlink ref="B18" location="'Religion or belief'!A1" display="5. Religion" xr:uid="{52D484B5-9A74-4077-92CA-BA7FDF9AE154}"/>
    <hyperlink ref="B19" location="Sex!A1" display="6. Sex" xr:uid="{DA50D0D3-6D06-4667-816F-A494C066C65D}"/>
    <hyperlink ref="B20" location="'Sexual Orientation'!A1" display="7. Sexual Orientation" xr:uid="{E35274BA-664B-452D-B327-9F7FBD58EC36}"/>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F4D90-4830-4C73-A181-1806B830ABB6}">
  <dimension ref="A1:C23"/>
  <sheetViews>
    <sheetView showGridLines="0" zoomScale="70" zoomScaleNormal="70" workbookViewId="0">
      <selection sqref="A1:B2"/>
    </sheetView>
  </sheetViews>
  <sheetFormatPr defaultRowHeight="17.25"/>
  <cols>
    <col min="1" max="1" width="31.33203125" bestFit="1" customWidth="1"/>
    <col min="2" max="2" width="151" bestFit="1" customWidth="1"/>
  </cols>
  <sheetData>
    <row r="1" spans="1:2">
      <c r="A1" s="150" t="s">
        <v>11</v>
      </c>
      <c r="B1" s="150"/>
    </row>
    <row r="2" spans="1:2">
      <c r="A2" s="150"/>
      <c r="B2" s="150"/>
    </row>
    <row r="3" spans="1:2" ht="26.35" customHeight="1">
      <c r="A3" s="151" t="s">
        <v>4</v>
      </c>
      <c r="B3" s="151"/>
    </row>
    <row r="4" spans="1:2" ht="26.35" customHeight="1">
      <c r="A4" s="151"/>
      <c r="B4" s="151"/>
    </row>
    <row r="6" spans="1:2" ht="22.9">
      <c r="A6" s="7" t="s">
        <v>12</v>
      </c>
      <c r="B6" s="7" t="s">
        <v>13</v>
      </c>
    </row>
    <row r="7" spans="1:2" ht="45.75">
      <c r="A7" s="8" t="s">
        <v>14</v>
      </c>
      <c r="B7" s="9" t="s">
        <v>15</v>
      </c>
    </row>
    <row r="8" spans="1:2" ht="45.75">
      <c r="A8" s="152" t="s">
        <v>16</v>
      </c>
      <c r="B8" s="10" t="s">
        <v>17</v>
      </c>
    </row>
    <row r="9" spans="1:2" ht="45.75">
      <c r="A9" s="153"/>
      <c r="B9" s="10" t="s">
        <v>18</v>
      </c>
    </row>
    <row r="10" spans="1:2" ht="45.75">
      <c r="A10" s="154"/>
      <c r="B10" s="10" t="s">
        <v>19</v>
      </c>
    </row>
    <row r="11" spans="1:2" ht="22.9">
      <c r="A11" s="8" t="s">
        <v>20</v>
      </c>
      <c r="B11" s="9" t="s">
        <v>21</v>
      </c>
    </row>
    <row r="12" spans="1:2" ht="24.4">
      <c r="A12" s="152" t="s">
        <v>22</v>
      </c>
      <c r="B12" s="10" t="s">
        <v>23</v>
      </c>
    </row>
    <row r="13" spans="1:2" ht="24.4">
      <c r="A13" s="153"/>
      <c r="B13" s="10" t="s">
        <v>24</v>
      </c>
    </row>
    <row r="14" spans="1:2" ht="24.4">
      <c r="A14" s="154"/>
      <c r="B14" s="10" t="s">
        <v>25</v>
      </c>
    </row>
    <row r="15" spans="1:2" ht="22.9">
      <c r="A15" s="148" t="s">
        <v>26</v>
      </c>
      <c r="B15" s="11" t="s">
        <v>27</v>
      </c>
    </row>
    <row r="16" spans="1:2" ht="22.9">
      <c r="A16" s="149"/>
      <c r="B16" s="11" t="s">
        <v>28</v>
      </c>
    </row>
    <row r="17" spans="1:3" ht="22.9">
      <c r="A17" s="155" t="s">
        <v>29</v>
      </c>
      <c r="B17" s="10" t="s">
        <v>30</v>
      </c>
    </row>
    <row r="18" spans="1:3" ht="22.9">
      <c r="A18" s="155"/>
      <c r="B18" s="10" t="s">
        <v>31</v>
      </c>
    </row>
    <row r="19" spans="1:3" ht="45.75">
      <c r="A19" s="148" t="s">
        <v>32</v>
      </c>
      <c r="B19" s="11" t="s">
        <v>33</v>
      </c>
    </row>
    <row r="20" spans="1:3" ht="45.75">
      <c r="A20" s="149"/>
      <c r="B20" s="11" t="s">
        <v>34</v>
      </c>
    </row>
    <row r="21" spans="1:3" ht="22.9">
      <c r="A21" s="12" t="s">
        <v>35</v>
      </c>
      <c r="B21" s="10" t="s">
        <v>187</v>
      </c>
    </row>
    <row r="22" spans="1:3" ht="91.5">
      <c r="A22" s="8" t="s">
        <v>36</v>
      </c>
      <c r="B22" s="9" t="s">
        <v>188</v>
      </c>
    </row>
    <row r="23" spans="1:3" ht="45.75">
      <c r="A23" s="142" t="s">
        <v>37</v>
      </c>
      <c r="B23" s="10" t="s">
        <v>38</v>
      </c>
      <c r="C23" s="13"/>
    </row>
  </sheetData>
  <mergeCells count="7">
    <mergeCell ref="A19:A20"/>
    <mergeCell ref="A1:B2"/>
    <mergeCell ref="A3:B4"/>
    <mergeCell ref="A8:A10"/>
    <mergeCell ref="A12:A14"/>
    <mergeCell ref="A15:A16"/>
    <mergeCell ref="A17:A18"/>
  </mergeCells>
  <hyperlinks>
    <hyperlink ref="A23" r:id="rId1" xr:uid="{FAAABF85-5890-41CD-8BA6-A320EE863A7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7A6EA-7395-4745-AF1A-503D7FF2806B}">
  <dimension ref="B1:H19"/>
  <sheetViews>
    <sheetView showGridLines="0" workbookViewId="0"/>
  </sheetViews>
  <sheetFormatPr defaultRowHeight="17.25"/>
  <cols>
    <col min="1" max="1" width="3.19921875" customWidth="1"/>
    <col min="2" max="2" width="61.46484375" customWidth="1"/>
    <col min="3" max="8" width="19.73046875" customWidth="1"/>
  </cols>
  <sheetData>
    <row r="1" spans="2:8" ht="24.75" customHeight="1">
      <c r="B1" s="140" t="s">
        <v>186</v>
      </c>
    </row>
    <row r="2" spans="2:8" ht="18.399999999999999" customHeight="1">
      <c r="B2" s="141" t="s">
        <v>59</v>
      </c>
    </row>
    <row r="3" spans="2:8" ht="18.399999999999999" customHeight="1">
      <c r="B3" s="141" t="s">
        <v>60</v>
      </c>
    </row>
    <row r="4" spans="2:8" ht="20.350000000000001" customHeight="1">
      <c r="B4" s="140"/>
    </row>
    <row r="6" spans="2:8" ht="42">
      <c r="B6" s="14" t="s">
        <v>39</v>
      </c>
      <c r="C6" s="14" t="s">
        <v>40</v>
      </c>
      <c r="D6" s="14" t="s">
        <v>41</v>
      </c>
      <c r="E6" s="28" t="s">
        <v>42</v>
      </c>
      <c r="F6" s="29" t="s">
        <v>43</v>
      </c>
      <c r="G6" s="30" t="s">
        <v>44</v>
      </c>
      <c r="H6" s="30" t="s">
        <v>45</v>
      </c>
    </row>
    <row r="7" spans="2:8" ht="21">
      <c r="B7" s="15" t="s">
        <v>46</v>
      </c>
      <c r="C7" s="16">
        <v>0.47699999999999998</v>
      </c>
      <c r="D7" s="17" t="s">
        <v>47</v>
      </c>
      <c r="E7" s="18">
        <v>0.47899999999999998</v>
      </c>
      <c r="F7" s="19">
        <v>0.49399999999999999</v>
      </c>
      <c r="G7" s="16">
        <f>F7-E7</f>
        <v>1.5000000000000013E-2</v>
      </c>
      <c r="H7" s="20">
        <v>4.3999999999999997E-2</v>
      </c>
    </row>
    <row r="8" spans="2:8" ht="21">
      <c r="B8" s="21" t="s">
        <v>48</v>
      </c>
      <c r="C8" s="16">
        <v>4.2000000000000003E-2</v>
      </c>
      <c r="D8" s="16">
        <v>7.1999999999999995E-2</v>
      </c>
      <c r="E8" s="18">
        <v>4.9000000000000002E-2</v>
      </c>
      <c r="F8" s="19">
        <v>5.8000000000000003E-2</v>
      </c>
      <c r="G8" s="16">
        <f t="shared" ref="G8:G17" si="0">F8-E8</f>
        <v>9.0000000000000011E-3</v>
      </c>
      <c r="H8" s="22">
        <f>F8-D8</f>
        <v>-1.3999999999999992E-2</v>
      </c>
    </row>
    <row r="9" spans="2:8" ht="21">
      <c r="B9" s="21" t="s">
        <v>49</v>
      </c>
      <c r="C9" s="16">
        <v>5.6000000000000001E-2</v>
      </c>
      <c r="D9" s="16">
        <v>0.06</v>
      </c>
      <c r="E9" s="18">
        <v>5.8999999999999997E-2</v>
      </c>
      <c r="F9" s="19">
        <v>5.8000000000000003E-2</v>
      </c>
      <c r="G9" s="16">
        <f t="shared" si="0"/>
        <v>-9.9999999999999395E-4</v>
      </c>
      <c r="H9" s="22">
        <f t="shared" ref="H9:H17" si="1">F9-D9</f>
        <v>-1.9999999999999948E-3</v>
      </c>
    </row>
    <row r="10" spans="2:8" ht="21">
      <c r="B10" s="21" t="s">
        <v>50</v>
      </c>
      <c r="C10" s="16">
        <v>1.7000000000000001E-2</v>
      </c>
      <c r="D10" s="16">
        <v>2.7E-2</v>
      </c>
      <c r="E10" s="18">
        <v>1.4E-2</v>
      </c>
      <c r="F10" s="19">
        <v>1.9E-2</v>
      </c>
      <c r="G10" s="16">
        <f t="shared" si="0"/>
        <v>4.9999999999999992E-3</v>
      </c>
      <c r="H10" s="22">
        <f t="shared" si="1"/>
        <v>-8.0000000000000002E-3</v>
      </c>
    </row>
    <row r="11" spans="2:8" ht="21">
      <c r="B11" s="21" t="s">
        <v>51</v>
      </c>
      <c r="C11" s="16">
        <v>2.1000000000000001E-2</v>
      </c>
      <c r="D11" s="16">
        <v>2.5000000000000001E-2</v>
      </c>
      <c r="E11" s="18">
        <v>1.7000000000000001E-2</v>
      </c>
      <c r="F11" s="19">
        <v>2.3E-2</v>
      </c>
      <c r="G11" s="16">
        <f t="shared" si="0"/>
        <v>5.9999999999999984E-3</v>
      </c>
      <c r="H11" s="22">
        <f t="shared" si="1"/>
        <v>-2.0000000000000018E-3</v>
      </c>
    </row>
    <row r="12" spans="2:8" ht="21">
      <c r="B12" s="21" t="s">
        <v>52</v>
      </c>
      <c r="C12" s="16">
        <v>1.7000000000000001E-2</v>
      </c>
      <c r="D12" s="16">
        <v>2.1000000000000001E-2</v>
      </c>
      <c r="E12" s="18">
        <v>2.1000000000000001E-2</v>
      </c>
      <c r="F12" s="19">
        <v>2.3E-2</v>
      </c>
      <c r="G12" s="16">
        <f t="shared" si="0"/>
        <v>1.9999999999999983E-3</v>
      </c>
      <c r="H12" s="20">
        <f t="shared" si="1"/>
        <v>1.9999999999999983E-3</v>
      </c>
    </row>
    <row r="13" spans="2:8" ht="21">
      <c r="B13" s="15" t="s">
        <v>53</v>
      </c>
      <c r="C13" s="16">
        <v>7.5999999999999998E-2</v>
      </c>
      <c r="D13" s="16">
        <v>0.108</v>
      </c>
      <c r="E13" s="18">
        <v>8.1756973388906695E-2</v>
      </c>
      <c r="F13" s="19">
        <v>8.5000000000000006E-2</v>
      </c>
      <c r="G13" s="16">
        <f t="shared" si="0"/>
        <v>3.2430266110933109E-3</v>
      </c>
      <c r="H13" s="22">
        <f t="shared" si="1"/>
        <v>-2.2999999999999993E-2</v>
      </c>
    </row>
    <row r="14" spans="2:8" ht="21">
      <c r="B14" s="15" t="s">
        <v>54</v>
      </c>
      <c r="C14" s="16">
        <v>8.7999999999999995E-2</v>
      </c>
      <c r="D14" s="16">
        <v>9.1999999999999998E-2</v>
      </c>
      <c r="E14" s="18">
        <v>8.993267072779737E-2</v>
      </c>
      <c r="F14" s="19">
        <v>0.10792580101180438</v>
      </c>
      <c r="G14" s="16">
        <f t="shared" si="0"/>
        <v>1.7993130284007008E-2</v>
      </c>
      <c r="H14" s="20">
        <f t="shared" si="1"/>
        <v>1.592580101180438E-2</v>
      </c>
    </row>
    <row r="15" spans="2:8" ht="21">
      <c r="B15" s="15" t="s">
        <v>55</v>
      </c>
      <c r="C15" s="16">
        <v>5.6000000000000001E-2</v>
      </c>
      <c r="D15" s="16">
        <v>6.4000000000000001E-2</v>
      </c>
      <c r="E15" s="18">
        <v>6.1718499519076625E-2</v>
      </c>
      <c r="F15" s="19">
        <v>6.1551433389544691E-2</v>
      </c>
      <c r="G15" s="16">
        <f t="shared" si="0"/>
        <v>-1.6706612953193423E-4</v>
      </c>
      <c r="H15" s="22">
        <f t="shared" si="1"/>
        <v>-2.4485666104553105E-3</v>
      </c>
    </row>
    <row r="16" spans="2:8" ht="21">
      <c r="B16" s="15" t="s">
        <v>56</v>
      </c>
      <c r="C16" s="16">
        <v>4.9000000000000002E-2</v>
      </c>
      <c r="D16" s="16">
        <v>5.0999999999999997E-2</v>
      </c>
      <c r="E16" s="18">
        <v>6.3600227143668364E-2</v>
      </c>
      <c r="F16" s="19">
        <v>5.5125725338491298E-2</v>
      </c>
      <c r="G16" s="16">
        <f t="shared" si="0"/>
        <v>-8.4745018051770662E-3</v>
      </c>
      <c r="H16" s="20">
        <f t="shared" si="1"/>
        <v>4.1257253384913012E-3</v>
      </c>
    </row>
    <row r="17" spans="2:8" ht="21">
      <c r="B17" s="15" t="s">
        <v>57</v>
      </c>
      <c r="C17" s="16">
        <v>2.8000000000000001E-2</v>
      </c>
      <c r="D17" s="16">
        <v>3.2000000000000001E-2</v>
      </c>
      <c r="E17" s="18">
        <v>3.4639409426462237E-2</v>
      </c>
      <c r="F17" s="19">
        <v>3.9651837524177946E-2</v>
      </c>
      <c r="G17" s="16">
        <f t="shared" si="0"/>
        <v>5.0124280977157099E-3</v>
      </c>
      <c r="H17" s="20">
        <f t="shared" si="1"/>
        <v>7.6518375241779457E-3</v>
      </c>
    </row>
    <row r="18" spans="2:8" ht="7.15" customHeight="1"/>
    <row r="19" spans="2:8">
      <c r="B19" s="27" t="s">
        <v>185</v>
      </c>
      <c r="C19" s="25">
        <v>44651</v>
      </c>
      <c r="D19" s="26">
        <v>46113</v>
      </c>
      <c r="E19" s="25">
        <v>44773</v>
      </c>
      <c r="F19" s="25">
        <v>45138</v>
      </c>
      <c r="G19" s="23"/>
      <c r="H19" s="23"/>
    </row>
  </sheetData>
  <conditionalFormatting sqref="G7:G17">
    <cfRule type="iconSet" priority="1">
      <iconSet iconSet="4Arrows">
        <cfvo type="percent" val="0"/>
        <cfvo type="percent" val="25"/>
        <cfvo type="percent" val="50"/>
        <cfvo type="percent" val="75"/>
      </iconSet>
    </cfRule>
  </conditionalFormatting>
  <hyperlinks>
    <hyperlink ref="B1" r:id="rId1" location=":~:text=The%20Open%20University%20Equality%20Scheme%202022%E2%80%932026&amp;text=Through%20our%20equality%20objectives%20we,foster%20good%20relations%20between%20people." display="OU Equality Scheme " xr:uid="{59B38167-C70F-4757-A6EC-DCB62185D5C6}"/>
    <hyperlink ref="B2" location="Home!A1" display="Return Home" xr:uid="{BC231B7E-E67E-4457-B89D-37215E3341FD}"/>
    <hyperlink ref="B3" location="Notes!A1" display="Return to Notes" xr:uid="{772CE09E-3A56-4FCB-8CA1-915E900DC8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2C56F-AD7D-4955-8031-135E6AA98E3E}">
  <dimension ref="A1:D39"/>
  <sheetViews>
    <sheetView showGridLines="0" zoomScaleNormal="100" workbookViewId="0"/>
  </sheetViews>
  <sheetFormatPr defaultRowHeight="17.25"/>
  <cols>
    <col min="1" max="1" width="30.19921875" customWidth="1"/>
    <col min="2" max="2" width="15.19921875" bestFit="1" customWidth="1"/>
    <col min="3" max="3" width="12.796875" bestFit="1" customWidth="1"/>
    <col min="4" max="4" width="12.46484375" customWidth="1"/>
  </cols>
  <sheetData>
    <row r="1" spans="1:2" s="32" customFormat="1" ht="24.6" customHeight="1">
      <c r="A1" s="31" t="s">
        <v>58</v>
      </c>
    </row>
    <row r="2" spans="1:2">
      <c r="A2" s="33" t="s">
        <v>59</v>
      </c>
    </row>
    <row r="3" spans="1:2">
      <c r="A3" s="33" t="s">
        <v>60</v>
      </c>
    </row>
    <row r="6" spans="1:2" ht="21">
      <c r="A6" s="34" t="s">
        <v>61</v>
      </c>
    </row>
    <row r="8" spans="1:2" ht="63">
      <c r="A8" s="35" t="s">
        <v>62</v>
      </c>
      <c r="B8" s="35" t="s">
        <v>63</v>
      </c>
    </row>
    <row r="9" spans="1:2" ht="21">
      <c r="A9" s="36" t="s">
        <v>64</v>
      </c>
      <c r="B9" s="37">
        <v>1.6346344362987913E-2</v>
      </c>
    </row>
    <row r="10" spans="1:2" ht="21">
      <c r="A10" s="36" t="s">
        <v>65</v>
      </c>
      <c r="B10" s="37">
        <v>0.13948880523083021</v>
      </c>
    </row>
    <row r="11" spans="1:2" ht="21">
      <c r="A11" s="36" t="s">
        <v>66</v>
      </c>
      <c r="B11" s="37">
        <v>0.22627303348523875</v>
      </c>
    </row>
    <row r="12" spans="1:2" ht="21">
      <c r="A12" s="36" t="s">
        <v>67</v>
      </c>
      <c r="B12" s="37">
        <v>0.27402417277590646</v>
      </c>
    </row>
    <row r="13" spans="1:2" ht="21">
      <c r="A13" s="36" t="s">
        <v>68</v>
      </c>
      <c r="B13" s="37">
        <v>0.25569645333861701</v>
      </c>
    </row>
    <row r="14" spans="1:2" ht="21">
      <c r="A14" s="36" t="s">
        <v>69</v>
      </c>
      <c r="B14" s="37">
        <v>8.817119080641965E-2</v>
      </c>
    </row>
    <row r="15" spans="1:2" ht="21">
      <c r="A15" s="38" t="s">
        <v>70</v>
      </c>
      <c r="B15" s="39">
        <v>1</v>
      </c>
    </row>
    <row r="18" spans="1:4" ht="19.899999999999999">
      <c r="A18" s="41" t="s">
        <v>80</v>
      </c>
    </row>
    <row r="19" spans="1:4" ht="19.899999999999999">
      <c r="A19" s="41"/>
    </row>
    <row r="20" spans="1:4" ht="63">
      <c r="A20" s="35" t="s">
        <v>62</v>
      </c>
      <c r="B20" s="42" t="s">
        <v>71</v>
      </c>
      <c r="C20" s="42" t="s">
        <v>72</v>
      </c>
      <c r="D20" s="35" t="s">
        <v>70</v>
      </c>
    </row>
    <row r="21" spans="1:4" ht="21">
      <c r="A21" s="36" t="s">
        <v>64</v>
      </c>
      <c r="B21" s="43">
        <v>8.7981699806440256E-4</v>
      </c>
      <c r="C21" s="43">
        <v>3.5979311895659997E-2</v>
      </c>
      <c r="D21" s="37">
        <v>1.6346344362987913E-2</v>
      </c>
    </row>
    <row r="22" spans="1:4" ht="21">
      <c r="A22" s="36" t="s">
        <v>65</v>
      </c>
      <c r="B22" s="43">
        <v>7.0737286644377964E-2</v>
      </c>
      <c r="C22" s="43">
        <v>0.22666966494265797</v>
      </c>
      <c r="D22" s="37">
        <v>0.13948880523083021</v>
      </c>
    </row>
    <row r="23" spans="1:4" ht="21">
      <c r="A23" s="36" t="s">
        <v>66</v>
      </c>
      <c r="B23" s="43">
        <v>0.19109625197958824</v>
      </c>
      <c r="C23" s="43">
        <v>0.2705194513154936</v>
      </c>
      <c r="D23" s="37">
        <v>0.22627303348523875</v>
      </c>
    </row>
    <row r="24" spans="1:4" ht="21">
      <c r="A24" s="36" t="s">
        <v>67</v>
      </c>
      <c r="B24" s="43">
        <v>0.27133556220306176</v>
      </c>
      <c r="C24" s="43">
        <v>0.27861479649201709</v>
      </c>
      <c r="D24" s="37">
        <v>0.27402417277590646</v>
      </c>
    </row>
    <row r="25" spans="1:4" ht="21">
      <c r="A25" s="36" t="s">
        <v>68</v>
      </c>
      <c r="B25" s="43">
        <v>0.31814182650008799</v>
      </c>
      <c r="C25" s="43">
        <v>0.17652349898808184</v>
      </c>
      <c r="D25" s="37">
        <v>0.25569645333861701</v>
      </c>
    </row>
    <row r="26" spans="1:4" ht="21">
      <c r="A26" s="36" t="s">
        <v>69</v>
      </c>
      <c r="B26" s="43">
        <v>0.14780925567481965</v>
      </c>
      <c r="C26" s="43">
        <v>1.1693276366089498E-2</v>
      </c>
      <c r="D26" s="37">
        <v>8.817119080641965E-2</v>
      </c>
    </row>
    <row r="27" spans="1:4" ht="21">
      <c r="A27" s="38" t="s">
        <v>70</v>
      </c>
      <c r="B27" s="44">
        <v>1</v>
      </c>
      <c r="C27" s="44">
        <v>1</v>
      </c>
      <c r="D27" s="39">
        <v>1</v>
      </c>
    </row>
    <row r="28" spans="1:4" ht="19.899999999999999">
      <c r="A28" s="45"/>
    </row>
    <row r="29" spans="1:4" ht="19.899999999999999">
      <c r="A29" s="45"/>
    </row>
    <row r="30" spans="1:4" ht="19.899999999999999">
      <c r="A30" s="41" t="s">
        <v>83</v>
      </c>
    </row>
    <row r="32" spans="1:4" ht="21">
      <c r="A32" s="46" t="s">
        <v>73</v>
      </c>
      <c r="B32" s="35" t="s">
        <v>82</v>
      </c>
    </row>
    <row r="33" spans="1:2" ht="21">
      <c r="A33" s="48" t="s">
        <v>74</v>
      </c>
      <c r="B33" s="49">
        <v>54.5</v>
      </c>
    </row>
    <row r="34" spans="1:2" ht="21">
      <c r="A34" s="36" t="s">
        <v>77</v>
      </c>
      <c r="B34" s="47">
        <v>52.2</v>
      </c>
    </row>
    <row r="35" spans="1:2" ht="21">
      <c r="A35" s="36" t="s">
        <v>76</v>
      </c>
      <c r="B35" s="47">
        <v>50.1</v>
      </c>
    </row>
    <row r="36" spans="1:2" ht="21">
      <c r="A36" s="36" t="s">
        <v>75</v>
      </c>
      <c r="B36" s="47">
        <v>45.6</v>
      </c>
    </row>
    <row r="37" spans="1:2" ht="21">
      <c r="A37" s="36" t="s">
        <v>79</v>
      </c>
      <c r="B37" s="47">
        <v>42.2</v>
      </c>
    </row>
    <row r="38" spans="1:2" ht="21">
      <c r="A38" s="36" t="s">
        <v>78</v>
      </c>
      <c r="B38" s="47">
        <v>41.6</v>
      </c>
    </row>
    <row r="39" spans="1:2" ht="21">
      <c r="A39" s="51" t="s">
        <v>81</v>
      </c>
      <c r="B39" s="52">
        <v>49.5</v>
      </c>
    </row>
  </sheetData>
  <conditionalFormatting sqref="B21:B26">
    <cfRule type="colorScale" priority="4">
      <colorScale>
        <cfvo type="min"/>
        <cfvo type="max"/>
        <color rgb="FFFFEF9C"/>
        <color rgb="FF63BE7B"/>
      </colorScale>
    </cfRule>
  </conditionalFormatting>
  <conditionalFormatting sqref="C21:C26">
    <cfRule type="colorScale" priority="3">
      <colorScale>
        <cfvo type="min"/>
        <cfvo type="max"/>
        <color rgb="FFFFEF9C"/>
        <color rgb="FF63BE7B"/>
      </colorScale>
    </cfRule>
  </conditionalFormatting>
  <hyperlinks>
    <hyperlink ref="A2" location="Home!A1" display="Return Home" xr:uid="{3DDA916B-C811-4F15-9917-E973CE86AF86}"/>
    <hyperlink ref="A3" location="Notes!A1" display="Return to Notes" xr:uid="{32357221-1444-49DB-9AD3-DF178FF1525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FC9CF-D4DF-4E5E-B3F6-10BF0D5597CF}">
  <dimension ref="A1:K79"/>
  <sheetViews>
    <sheetView showGridLines="0" workbookViewId="0"/>
  </sheetViews>
  <sheetFormatPr defaultRowHeight="21"/>
  <cols>
    <col min="1" max="1" width="21.796875" style="67" bestFit="1" customWidth="1"/>
    <col min="2" max="2" width="16.1328125" style="67" customWidth="1"/>
    <col min="3" max="3" width="15.1328125" style="67" customWidth="1"/>
    <col min="4" max="6" width="22.06640625" style="67" customWidth="1"/>
    <col min="7" max="7" width="24.19921875" style="67" customWidth="1"/>
    <col min="8" max="10" width="22.06640625" style="67" customWidth="1"/>
    <col min="11" max="11" width="13.9296875" style="67" customWidth="1"/>
    <col min="12" max="16384" width="9.06640625" style="67"/>
  </cols>
  <sheetData>
    <row r="1" spans="1:6">
      <c r="A1" s="66" t="s">
        <v>84</v>
      </c>
    </row>
    <row r="2" spans="1:6">
      <c r="A2" s="68" t="s">
        <v>59</v>
      </c>
    </row>
    <row r="3" spans="1:6">
      <c r="A3" s="68" t="s">
        <v>60</v>
      </c>
    </row>
    <row r="4" spans="1:6">
      <c r="A4" s="69"/>
    </row>
    <row r="5" spans="1:6">
      <c r="A5" s="70" t="s">
        <v>85</v>
      </c>
    </row>
    <row r="7" spans="1:6" ht="63">
      <c r="A7" s="71" t="s">
        <v>86</v>
      </c>
      <c r="B7" s="72" t="s">
        <v>87</v>
      </c>
    </row>
    <row r="8" spans="1:6">
      <c r="A8" s="48" t="s">
        <v>88</v>
      </c>
      <c r="B8" s="73">
        <v>8.5652259719755278E-2</v>
      </c>
    </row>
    <row r="9" spans="1:6">
      <c r="A9" s="48" t="s">
        <v>89</v>
      </c>
      <c r="B9" s="73">
        <v>0.8920465758831656</v>
      </c>
    </row>
    <row r="10" spans="1:6">
      <c r="A10" s="48" t="s">
        <v>90</v>
      </c>
      <c r="B10" s="73">
        <v>2.2301164397079139E-2</v>
      </c>
    </row>
    <row r="11" spans="1:6">
      <c r="A11" s="50" t="s">
        <v>70</v>
      </c>
      <c r="B11" s="74">
        <v>1</v>
      </c>
    </row>
    <row r="14" spans="1:6">
      <c r="A14" s="70" t="s">
        <v>91</v>
      </c>
    </row>
    <row r="16" spans="1:6" s="75" customFormat="1">
      <c r="A16" s="71" t="s">
        <v>86</v>
      </c>
      <c r="B16" s="71" t="s">
        <v>92</v>
      </c>
      <c r="C16" s="71" t="s">
        <v>93</v>
      </c>
      <c r="D16" s="71" t="s">
        <v>94</v>
      </c>
      <c r="E16" s="71" t="s">
        <v>95</v>
      </c>
      <c r="F16" s="71" t="s">
        <v>96</v>
      </c>
    </row>
    <row r="17" spans="1:6">
      <c r="A17" s="48" t="s">
        <v>88</v>
      </c>
      <c r="B17" s="73">
        <v>8.099467140319716E-2</v>
      </c>
      <c r="C17" s="73">
        <v>7.7332715906459834E-2</v>
      </c>
      <c r="D17" s="73">
        <v>7.360241744010361E-2</v>
      </c>
      <c r="E17" s="73">
        <v>7.8631806565755843E-2</v>
      </c>
      <c r="F17" s="73">
        <v>8.5652259719755278E-2</v>
      </c>
    </row>
    <row r="18" spans="1:6">
      <c r="A18" s="48" t="s">
        <v>89</v>
      </c>
      <c r="B18" s="73">
        <v>0.90704558910597988</v>
      </c>
      <c r="C18" s="73">
        <v>0.91236397314193096</v>
      </c>
      <c r="D18" s="73">
        <v>0.92229656809842431</v>
      </c>
      <c r="E18" s="73">
        <v>0.8950265382347159</v>
      </c>
      <c r="F18" s="73">
        <v>0.8920465758831656</v>
      </c>
    </row>
    <row r="19" spans="1:6">
      <c r="A19" s="48" t="s">
        <v>90</v>
      </c>
      <c r="B19" s="73">
        <v>1.1959739490822973E-2</v>
      </c>
      <c r="C19" s="73">
        <v>1.0303310951609169E-2</v>
      </c>
      <c r="D19" s="73">
        <v>4.3168573278653142E-3</v>
      </c>
      <c r="E19" s="73">
        <v>2.6341655199528208E-2</v>
      </c>
      <c r="F19" s="73">
        <v>2.2301164397079139E-2</v>
      </c>
    </row>
    <row r="20" spans="1:6">
      <c r="A20" s="50" t="s">
        <v>70</v>
      </c>
      <c r="B20" s="74">
        <v>1</v>
      </c>
      <c r="C20" s="74">
        <v>1</v>
      </c>
      <c r="D20" s="74">
        <v>1</v>
      </c>
      <c r="E20" s="74">
        <v>1</v>
      </c>
      <c r="F20" s="74">
        <v>1</v>
      </c>
    </row>
    <row r="21" spans="1:6">
      <c r="A21" s="76"/>
      <c r="B21" s="77"/>
      <c r="C21" s="77"/>
      <c r="D21" s="77"/>
      <c r="E21" s="77"/>
      <c r="F21" s="77"/>
    </row>
    <row r="22" spans="1:6">
      <c r="A22" s="76"/>
      <c r="B22" s="77"/>
      <c r="C22" s="77"/>
      <c r="D22" s="77"/>
      <c r="E22" s="77"/>
      <c r="F22" s="77"/>
    </row>
    <row r="23" spans="1:6">
      <c r="A23" s="78"/>
      <c r="B23" s="71" t="str">
        <f>B16</f>
        <v>2018/19</v>
      </c>
      <c r="C23" s="71" t="str">
        <f t="shared" ref="C23:F23" si="0">C16</f>
        <v>2019/20</v>
      </c>
      <c r="D23" s="71" t="str">
        <f t="shared" si="0"/>
        <v>2020/21</v>
      </c>
      <c r="E23" s="71" t="str">
        <f t="shared" si="0"/>
        <v>2021/22</v>
      </c>
      <c r="F23" s="71" t="str">
        <f t="shared" si="0"/>
        <v>2022/23</v>
      </c>
    </row>
    <row r="24" spans="1:6">
      <c r="A24" s="79" t="s">
        <v>97</v>
      </c>
      <c r="B24" s="74">
        <f>B20-B19</f>
        <v>0.98804026050917704</v>
      </c>
      <c r="C24" s="74">
        <f t="shared" ref="C24:E24" si="1">C20-C19</f>
        <v>0.98969668904839081</v>
      </c>
      <c r="D24" s="74">
        <f t="shared" si="1"/>
        <v>0.99568314267213465</v>
      </c>
      <c r="E24" s="74">
        <f t="shared" si="1"/>
        <v>0.97365834480047175</v>
      </c>
      <c r="F24" s="74">
        <f>F20-F19</f>
        <v>0.97769883560292081</v>
      </c>
    </row>
    <row r="25" spans="1:6">
      <c r="A25" s="80"/>
      <c r="B25" s="77"/>
      <c r="C25" s="77"/>
      <c r="D25" s="77"/>
      <c r="E25" s="77"/>
      <c r="F25" s="77"/>
    </row>
    <row r="27" spans="1:6">
      <c r="A27" s="70" t="s">
        <v>98</v>
      </c>
    </row>
    <row r="29" spans="1:6" ht="42">
      <c r="A29" s="71" t="s">
        <v>86</v>
      </c>
      <c r="B29" s="71" t="s">
        <v>71</v>
      </c>
      <c r="C29" s="71" t="s">
        <v>72</v>
      </c>
    </row>
    <row r="30" spans="1:6">
      <c r="A30" s="48" t="s">
        <v>88</v>
      </c>
      <c r="B30" s="73">
        <v>9.3788491993665318E-2</v>
      </c>
      <c r="C30" s="73">
        <v>7.7111655894807216E-2</v>
      </c>
    </row>
    <row r="31" spans="1:6">
      <c r="A31" s="48" t="s">
        <v>89</v>
      </c>
      <c r="B31" s="73">
        <v>0.86873130388879116</v>
      </c>
      <c r="C31" s="73">
        <v>0.91976821930020058</v>
      </c>
    </row>
    <row r="32" spans="1:6">
      <c r="A32" s="48" t="s">
        <v>90</v>
      </c>
      <c r="B32" s="73">
        <v>3.7480204117543554E-2</v>
      </c>
      <c r="C32" s="73">
        <v>3.1201248049921998E-3</v>
      </c>
    </row>
    <row r="33" spans="1:8">
      <c r="A33" s="50" t="s">
        <v>70</v>
      </c>
      <c r="B33" s="74">
        <v>1</v>
      </c>
      <c r="C33" s="74">
        <v>1</v>
      </c>
    </row>
    <row r="36" spans="1:8">
      <c r="A36" s="70" t="s">
        <v>99</v>
      </c>
      <c r="G36" s="70" t="s">
        <v>189</v>
      </c>
    </row>
    <row r="38" spans="1:8">
      <c r="A38" s="82" t="s">
        <v>73</v>
      </c>
      <c r="B38" s="82" t="s">
        <v>88</v>
      </c>
      <c r="C38" s="82" t="s">
        <v>89</v>
      </c>
      <c r="D38" s="82" t="s">
        <v>90</v>
      </c>
      <c r="E38" s="83" t="s">
        <v>70</v>
      </c>
      <c r="G38" s="82" t="s">
        <v>73</v>
      </c>
      <c r="H38" s="82" t="s">
        <v>88</v>
      </c>
    </row>
    <row r="39" spans="1:8">
      <c r="A39" s="48" t="s">
        <v>75</v>
      </c>
      <c r="B39" s="73">
        <v>6.9794493989918577E-2</v>
      </c>
      <c r="C39" s="73">
        <v>0.92594028693291974</v>
      </c>
      <c r="D39" s="73">
        <v>4.2652190771616909E-3</v>
      </c>
      <c r="E39" s="73">
        <v>1</v>
      </c>
      <c r="G39" s="48" t="s">
        <v>75</v>
      </c>
      <c r="H39" s="143">
        <v>180</v>
      </c>
    </row>
    <row r="40" spans="1:8">
      <c r="A40" s="48" t="s">
        <v>74</v>
      </c>
      <c r="B40" s="73">
        <v>9.8281181137064785E-2</v>
      </c>
      <c r="C40" s="73">
        <v>0.85522256500661087</v>
      </c>
      <c r="D40" s="73">
        <v>4.6496253856324374E-2</v>
      </c>
      <c r="E40" s="73">
        <v>1</v>
      </c>
      <c r="G40" s="48" t="s">
        <v>74</v>
      </c>
      <c r="H40" s="143">
        <v>446</v>
      </c>
    </row>
    <row r="41" spans="1:8">
      <c r="A41" s="48" t="s">
        <v>76</v>
      </c>
      <c r="B41" s="73">
        <v>7.0438799076212477E-2</v>
      </c>
      <c r="C41" s="73">
        <v>0.92494226327944573</v>
      </c>
      <c r="D41" s="73">
        <v>4.6189376443418013E-3</v>
      </c>
      <c r="E41" s="73">
        <v>1</v>
      </c>
      <c r="G41" s="48" t="s">
        <v>76</v>
      </c>
      <c r="H41" s="143">
        <v>61</v>
      </c>
    </row>
    <row r="42" spans="1:8">
      <c r="A42" s="48" t="s">
        <v>77</v>
      </c>
      <c r="B42" s="73">
        <v>0.10300429184549356</v>
      </c>
      <c r="C42" s="73">
        <v>0.88626609442060089</v>
      </c>
      <c r="D42" s="73">
        <v>1.0729613733905579E-2</v>
      </c>
      <c r="E42" s="73">
        <v>1</v>
      </c>
      <c r="G42" s="48" t="s">
        <v>77</v>
      </c>
      <c r="H42" s="143">
        <v>48</v>
      </c>
    </row>
    <row r="43" spans="1:8">
      <c r="A43" s="48" t="s">
        <v>78</v>
      </c>
      <c r="B43" s="73">
        <v>5.3333333333333337E-2</v>
      </c>
      <c r="C43" s="73">
        <v>0.94666666666666666</v>
      </c>
      <c r="D43" s="73">
        <v>0</v>
      </c>
      <c r="E43" s="73">
        <v>1</v>
      </c>
      <c r="G43" s="48" t="s">
        <v>78</v>
      </c>
      <c r="H43" s="143">
        <v>8</v>
      </c>
    </row>
    <row r="44" spans="1:8">
      <c r="A44" s="48" t="s">
        <v>79</v>
      </c>
      <c r="B44" s="73">
        <v>8.7160751565762001E-2</v>
      </c>
      <c r="C44" s="73">
        <v>0.91127348643006267</v>
      </c>
      <c r="D44" s="73">
        <v>1.5657620041753654E-3</v>
      </c>
      <c r="E44" s="73">
        <v>1</v>
      </c>
      <c r="G44" s="48" t="s">
        <v>79</v>
      </c>
      <c r="H44" s="143">
        <v>166</v>
      </c>
    </row>
    <row r="45" spans="1:8">
      <c r="A45" s="50" t="s">
        <v>70</v>
      </c>
      <c r="B45" s="74">
        <v>8.5652259719755278E-2</v>
      </c>
      <c r="C45" s="74">
        <v>0.8920465758831656</v>
      </c>
      <c r="D45" s="74">
        <v>2.2301164397079139E-2</v>
      </c>
      <c r="E45" s="74">
        <v>1</v>
      </c>
      <c r="G45" s="50" t="s">
        <v>70</v>
      </c>
      <c r="H45" s="144">
        <v>867</v>
      </c>
    </row>
    <row r="46" spans="1:8">
      <c r="A46" s="76"/>
      <c r="B46" s="77"/>
      <c r="C46" s="77"/>
      <c r="D46" s="77"/>
      <c r="E46" s="77"/>
      <c r="F46" s="77"/>
    </row>
    <row r="49" spans="1:11">
      <c r="A49" s="70" t="s">
        <v>111</v>
      </c>
      <c r="G49" s="70" t="s">
        <v>148</v>
      </c>
    </row>
    <row r="50" spans="1:11">
      <c r="A50" s="70"/>
    </row>
    <row r="51" spans="1:11">
      <c r="A51" s="81" t="s">
        <v>104</v>
      </c>
      <c r="B51" s="81" t="s">
        <v>88</v>
      </c>
      <c r="C51" s="81" t="s">
        <v>89</v>
      </c>
      <c r="D51" s="81" t="s">
        <v>90</v>
      </c>
      <c r="E51" s="81" t="s">
        <v>70</v>
      </c>
      <c r="G51" s="81" t="s">
        <v>104</v>
      </c>
      <c r="H51" s="81" t="s">
        <v>124</v>
      </c>
      <c r="I51" s="81" t="s">
        <v>89</v>
      </c>
      <c r="J51" s="81" t="s">
        <v>90</v>
      </c>
      <c r="K51" s="81" t="s">
        <v>70</v>
      </c>
    </row>
    <row r="52" spans="1:11">
      <c r="A52" s="48" t="s">
        <v>92</v>
      </c>
      <c r="B52" s="73">
        <v>4.2452830188679243E-2</v>
      </c>
      <c r="C52" s="73">
        <v>0.95754716981132071</v>
      </c>
      <c r="D52" s="73">
        <v>0</v>
      </c>
      <c r="E52" s="73">
        <v>1</v>
      </c>
      <c r="G52" s="48" t="s">
        <v>92</v>
      </c>
      <c r="H52" s="143">
        <v>9</v>
      </c>
      <c r="I52" s="143">
        <v>203</v>
      </c>
      <c r="J52" s="145"/>
      <c r="K52" s="145">
        <v>212</v>
      </c>
    </row>
    <row r="53" spans="1:11">
      <c r="A53" s="48" t="s">
        <v>93</v>
      </c>
      <c r="B53" s="73">
        <v>3.1818181818181815E-2</v>
      </c>
      <c r="C53" s="73">
        <v>0.96818181818181814</v>
      </c>
      <c r="D53" s="73">
        <v>0</v>
      </c>
      <c r="E53" s="73">
        <v>1</v>
      </c>
      <c r="G53" s="48" t="s">
        <v>93</v>
      </c>
      <c r="H53" s="143">
        <v>7</v>
      </c>
      <c r="I53" s="143">
        <v>213</v>
      </c>
      <c r="J53" s="145"/>
      <c r="K53" s="145">
        <v>220</v>
      </c>
    </row>
    <row r="54" spans="1:11">
      <c r="A54" s="48" t="s">
        <v>94</v>
      </c>
      <c r="B54" s="73">
        <v>3.4615384615384617E-2</v>
      </c>
      <c r="C54" s="73">
        <v>0.9653846153846154</v>
      </c>
      <c r="D54" s="73">
        <v>0</v>
      </c>
      <c r="E54" s="73">
        <v>1</v>
      </c>
      <c r="G54" s="48" t="s">
        <v>94</v>
      </c>
      <c r="H54" s="143">
        <v>9</v>
      </c>
      <c r="I54" s="143">
        <v>251</v>
      </c>
      <c r="J54" s="145"/>
      <c r="K54" s="145">
        <v>260</v>
      </c>
    </row>
    <row r="55" spans="1:11">
      <c r="A55" s="48" t="s">
        <v>95</v>
      </c>
      <c r="B55" s="73">
        <v>4.8611111111111112E-2</v>
      </c>
      <c r="C55" s="73">
        <v>0.94791666666666663</v>
      </c>
      <c r="D55" s="73">
        <v>3.472222222222222E-3</v>
      </c>
      <c r="E55" s="73">
        <v>1</v>
      </c>
      <c r="G55" s="48" t="s">
        <v>95</v>
      </c>
      <c r="H55" s="143">
        <v>14</v>
      </c>
      <c r="I55" s="143">
        <v>273</v>
      </c>
      <c r="J55" s="145">
        <v>1</v>
      </c>
      <c r="K55" s="145">
        <v>288</v>
      </c>
    </row>
    <row r="56" spans="1:11">
      <c r="A56" s="48" t="s">
        <v>96</v>
      </c>
      <c r="B56" s="73">
        <v>5.8252427184466021E-2</v>
      </c>
      <c r="C56" s="73">
        <v>0.93851132686084138</v>
      </c>
      <c r="D56" s="73">
        <v>3.2362459546925568E-3</v>
      </c>
      <c r="E56" s="73">
        <v>1</v>
      </c>
      <c r="F56" s="84"/>
      <c r="G56" s="48" t="s">
        <v>96</v>
      </c>
      <c r="H56" s="143">
        <v>18</v>
      </c>
      <c r="I56" s="143">
        <v>289</v>
      </c>
      <c r="J56" s="145">
        <v>1</v>
      </c>
      <c r="K56" s="145">
        <v>308</v>
      </c>
    </row>
    <row r="59" spans="1:11">
      <c r="A59" s="70" t="s">
        <v>113</v>
      </c>
    </row>
    <row r="60" spans="1:11">
      <c r="A60" s="70"/>
    </row>
    <row r="61" spans="1:11" ht="84">
      <c r="A61" s="85" t="s">
        <v>105</v>
      </c>
      <c r="B61" s="85" t="s">
        <v>106</v>
      </c>
      <c r="C61" s="85" t="s">
        <v>107</v>
      </c>
    </row>
    <row r="62" spans="1:11">
      <c r="A62" s="86">
        <v>5.8252427184466E-2</v>
      </c>
      <c r="B62" s="86">
        <v>7.1999999999999995E-2</v>
      </c>
      <c r="C62" s="87">
        <f>A62-B62</f>
        <v>-1.3747572815533994E-2</v>
      </c>
    </row>
    <row r="65" spans="1:10">
      <c r="A65" s="70" t="s">
        <v>114</v>
      </c>
    </row>
    <row r="67" spans="1:10">
      <c r="A67" s="81" t="s">
        <v>108</v>
      </c>
      <c r="B67" s="81" t="s">
        <v>88</v>
      </c>
      <c r="C67" s="81" t="s">
        <v>89</v>
      </c>
      <c r="D67" s="81" t="s">
        <v>90</v>
      </c>
      <c r="E67" s="88" t="s">
        <v>70</v>
      </c>
    </row>
    <row r="68" spans="1:10">
      <c r="A68" s="48" t="s">
        <v>109</v>
      </c>
      <c r="B68" s="73">
        <v>6.9767441860465115E-2</v>
      </c>
      <c r="C68" s="73">
        <v>0.93023255813953487</v>
      </c>
      <c r="D68" s="73">
        <v>0</v>
      </c>
      <c r="E68" s="73">
        <v>1</v>
      </c>
    </row>
    <row r="69" spans="1:10">
      <c r="A69" s="48" t="s">
        <v>110</v>
      </c>
      <c r="B69" s="73">
        <v>4.3795620437956206E-2</v>
      </c>
      <c r="C69" s="73">
        <v>0.94890510948905105</v>
      </c>
      <c r="D69" s="73">
        <v>7.2992700729927005E-3</v>
      </c>
      <c r="E69" s="73">
        <v>1</v>
      </c>
    </row>
    <row r="70" spans="1:10">
      <c r="A70" s="50" t="s">
        <v>70</v>
      </c>
      <c r="B70" s="74">
        <v>5.8252427184466021E-2</v>
      </c>
      <c r="C70" s="74">
        <v>0.93851132686084138</v>
      </c>
      <c r="D70" s="74">
        <v>3.2362459546925568E-3</v>
      </c>
      <c r="E70" s="74">
        <v>1</v>
      </c>
    </row>
    <row r="73" spans="1:10">
      <c r="A73" s="70" t="s">
        <v>190</v>
      </c>
    </row>
    <row r="74" spans="1:10" ht="84">
      <c r="A74" s="71" t="s">
        <v>86</v>
      </c>
      <c r="B74" s="71" t="s">
        <v>115</v>
      </c>
      <c r="C74" s="89" t="s">
        <v>116</v>
      </c>
      <c r="D74" s="71" t="s">
        <v>117</v>
      </c>
      <c r="E74" s="89" t="s">
        <v>118</v>
      </c>
      <c r="F74" s="71" t="s">
        <v>119</v>
      </c>
      <c r="G74" s="89" t="s">
        <v>120</v>
      </c>
      <c r="H74" s="90" t="s">
        <v>121</v>
      </c>
      <c r="I74" s="90" t="s">
        <v>122</v>
      </c>
      <c r="J74" s="90" t="s">
        <v>123</v>
      </c>
    </row>
    <row r="75" spans="1:10">
      <c r="A75" s="91" t="s">
        <v>124</v>
      </c>
      <c r="B75" s="92">
        <v>1123</v>
      </c>
      <c r="C75" s="93">
        <v>7.2874756651524986E-2</v>
      </c>
      <c r="D75" s="94">
        <v>304</v>
      </c>
      <c r="E75" s="95">
        <v>8.5441259134345138E-2</v>
      </c>
      <c r="F75" s="96">
        <v>55</v>
      </c>
      <c r="G75" s="97">
        <v>5.3191489361702128E-2</v>
      </c>
      <c r="H75" s="98">
        <v>0.27070347284060553</v>
      </c>
      <c r="I75" s="98">
        <v>0.80592105263157898</v>
      </c>
      <c r="J75" s="98">
        <v>0.22448979591836735</v>
      </c>
    </row>
    <row r="76" spans="1:10">
      <c r="A76" s="91" t="s">
        <v>125</v>
      </c>
      <c r="B76" s="92">
        <v>12471</v>
      </c>
      <c r="C76" s="93">
        <v>0.80927968851395193</v>
      </c>
      <c r="D76" s="94">
        <v>2707</v>
      </c>
      <c r="E76" s="95">
        <v>0.76082068577852724</v>
      </c>
      <c r="F76" s="96">
        <v>550</v>
      </c>
      <c r="G76" s="97">
        <v>0.53191489361702127</v>
      </c>
      <c r="H76" s="98">
        <v>0.21706358752305349</v>
      </c>
      <c r="I76" s="98">
        <v>0.78943479867011457</v>
      </c>
      <c r="J76" s="98">
        <v>0.25737014506317268</v>
      </c>
    </row>
    <row r="77" spans="1:10">
      <c r="A77" s="91" t="s">
        <v>126</v>
      </c>
      <c r="B77" s="92">
        <v>969</v>
      </c>
      <c r="C77" s="93">
        <v>6.2881245944192088E-2</v>
      </c>
      <c r="D77" s="94">
        <v>262</v>
      </c>
      <c r="E77" s="95">
        <v>7.3636874648679032E-2</v>
      </c>
      <c r="F77" s="96">
        <v>144</v>
      </c>
      <c r="G77" s="97">
        <v>0.13926499032882012</v>
      </c>
      <c r="H77" s="98">
        <v>0.27038183694530443</v>
      </c>
      <c r="I77" s="98">
        <v>0.77099236641221369</v>
      </c>
      <c r="J77" s="98">
        <v>0.71287128712871284</v>
      </c>
    </row>
    <row r="78" spans="1:10">
      <c r="A78" s="91" t="s">
        <v>127</v>
      </c>
      <c r="B78" s="92">
        <v>847</v>
      </c>
      <c r="C78" s="93">
        <v>5.4964308890330951E-2</v>
      </c>
      <c r="D78" s="94">
        <v>285</v>
      </c>
      <c r="E78" s="95">
        <v>8.0101180438448563E-2</v>
      </c>
      <c r="F78" s="96">
        <v>285</v>
      </c>
      <c r="G78" s="97">
        <v>0.27562862669245647</v>
      </c>
      <c r="H78" s="98">
        <v>0.33648170011806378</v>
      </c>
      <c r="I78" s="98">
        <v>1</v>
      </c>
      <c r="J78" s="98">
        <v>1</v>
      </c>
    </row>
    <row r="79" spans="1:10">
      <c r="A79" s="99" t="s">
        <v>70</v>
      </c>
      <c r="B79" s="100">
        <v>15410</v>
      </c>
      <c r="C79" s="101">
        <v>1</v>
      </c>
      <c r="D79" s="102">
        <v>3558</v>
      </c>
      <c r="E79" s="103">
        <v>1</v>
      </c>
      <c r="F79" s="104">
        <v>1034</v>
      </c>
      <c r="G79" s="105">
        <v>1</v>
      </c>
      <c r="H79" s="106">
        <v>0.2308890330953926</v>
      </c>
      <c r="I79" s="106">
        <v>0.80635188308038219</v>
      </c>
      <c r="J79" s="106">
        <v>0.36040432206343676</v>
      </c>
    </row>
  </sheetData>
  <hyperlinks>
    <hyperlink ref="A2" location="Home!A1" display="Return Home" xr:uid="{8ECEB840-FDDF-43B7-8761-052E059243A2}"/>
    <hyperlink ref="A3" location="Notes!A1" display="Return to Notes" xr:uid="{880E7683-A07D-48D5-832F-57CD10F9665E}"/>
  </hyperlink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F2E6A-D069-4C51-B786-2D3B154BE2DA}">
  <dimension ref="A1:J128"/>
  <sheetViews>
    <sheetView showGridLines="0" zoomScale="70" zoomScaleNormal="70" workbookViewId="0"/>
  </sheetViews>
  <sheetFormatPr defaultRowHeight="21"/>
  <cols>
    <col min="1" max="1" width="33.33203125" style="110" bestFit="1" customWidth="1"/>
    <col min="2" max="2" width="16.1328125" style="110" customWidth="1"/>
    <col min="3" max="3" width="15.1328125" style="110" customWidth="1"/>
    <col min="4" max="6" width="18.33203125" style="110" customWidth="1"/>
    <col min="7" max="10" width="16.33203125" style="110" customWidth="1"/>
    <col min="11" max="16384" width="9.06640625" style="110"/>
  </cols>
  <sheetData>
    <row r="1" spans="1:6">
      <c r="A1" s="109" t="s">
        <v>128</v>
      </c>
    </row>
    <row r="2" spans="1:6">
      <c r="A2" s="68" t="s">
        <v>59</v>
      </c>
    </row>
    <row r="3" spans="1:6">
      <c r="A3" s="68" t="s">
        <v>60</v>
      </c>
    </row>
    <row r="5" spans="1:6">
      <c r="A5" s="114" t="s">
        <v>129</v>
      </c>
    </row>
    <row r="7" spans="1:6" ht="63">
      <c r="A7" s="46" t="s">
        <v>130</v>
      </c>
      <c r="B7" s="42" t="s">
        <v>87</v>
      </c>
    </row>
    <row r="8" spans="1:6">
      <c r="A8" s="36" t="s">
        <v>103</v>
      </c>
      <c r="B8" s="37">
        <v>0.11789181692094314</v>
      </c>
    </row>
    <row r="9" spans="1:6">
      <c r="A9" s="36" t="s">
        <v>101</v>
      </c>
      <c r="B9" s="37">
        <v>0.81969486823855753</v>
      </c>
    </row>
    <row r="10" spans="1:6">
      <c r="A10" s="36" t="s">
        <v>90</v>
      </c>
      <c r="B10" s="37">
        <v>6.2413314840499307E-2</v>
      </c>
    </row>
    <row r="11" spans="1:6">
      <c r="A11" s="38" t="s">
        <v>70</v>
      </c>
      <c r="B11" s="39">
        <v>1</v>
      </c>
    </row>
    <row r="14" spans="1:6">
      <c r="A14" s="114" t="s">
        <v>91</v>
      </c>
    </row>
    <row r="16" spans="1:6" s="111" customFormat="1">
      <c r="A16" s="46" t="s">
        <v>130</v>
      </c>
      <c r="B16" s="46" t="s">
        <v>92</v>
      </c>
      <c r="C16" s="46" t="s">
        <v>93</v>
      </c>
      <c r="D16" s="46" t="s">
        <v>94</v>
      </c>
      <c r="E16" s="46" t="s">
        <v>95</v>
      </c>
      <c r="F16" s="46" t="s">
        <v>96</v>
      </c>
    </row>
    <row r="17" spans="1:6">
      <c r="A17" s="36" t="s">
        <v>103</v>
      </c>
      <c r="B17" s="37">
        <v>9.105979869745412E-2</v>
      </c>
      <c r="C17" s="37">
        <v>9.5971289650382027E-2</v>
      </c>
      <c r="D17" s="37">
        <v>0.1047917116339305</v>
      </c>
      <c r="E17" s="37">
        <v>0.10959308040102221</v>
      </c>
      <c r="F17" s="37">
        <v>0.11789181692094314</v>
      </c>
    </row>
    <row r="18" spans="1:6">
      <c r="A18" s="36" t="s">
        <v>101</v>
      </c>
      <c r="B18" s="37">
        <v>0.87921847246891649</v>
      </c>
      <c r="C18" s="37">
        <v>0.87057189164158366</v>
      </c>
      <c r="D18" s="37">
        <v>0.85905460824519753</v>
      </c>
      <c r="E18" s="37">
        <v>0.82406133280912131</v>
      </c>
      <c r="F18" s="37">
        <v>0.81969486823855753</v>
      </c>
    </row>
    <row r="19" spans="1:6">
      <c r="A19" s="36" t="s">
        <v>90</v>
      </c>
      <c r="B19" s="37">
        <v>2.9721728833629366E-2</v>
      </c>
      <c r="C19" s="37">
        <v>3.3456818708034269E-2</v>
      </c>
      <c r="D19" s="37">
        <v>3.6477444420461906E-2</v>
      </c>
      <c r="E19" s="37">
        <v>6.6345586789856498E-2</v>
      </c>
      <c r="F19" s="37">
        <v>6.2413314840499307E-2</v>
      </c>
    </row>
    <row r="20" spans="1:6">
      <c r="A20" s="38" t="s">
        <v>70</v>
      </c>
      <c r="B20" s="39">
        <v>1</v>
      </c>
      <c r="C20" s="39">
        <v>1</v>
      </c>
      <c r="D20" s="39">
        <v>1</v>
      </c>
      <c r="E20" s="39">
        <v>1</v>
      </c>
      <c r="F20" s="39">
        <v>1</v>
      </c>
    </row>
    <row r="21" spans="1:6">
      <c r="A21" s="55"/>
      <c r="B21" s="56"/>
      <c r="C21" s="56"/>
      <c r="D21" s="56"/>
      <c r="E21" s="56"/>
      <c r="F21" s="56"/>
    </row>
    <row r="22" spans="1:6">
      <c r="A22" s="55"/>
      <c r="B22" s="56"/>
      <c r="C22" s="56"/>
      <c r="D22" s="56"/>
      <c r="E22" s="56"/>
      <c r="F22" s="56"/>
    </row>
    <row r="23" spans="1:6">
      <c r="A23" s="112"/>
      <c r="B23" s="46" t="s">
        <v>92</v>
      </c>
      <c r="C23" s="46" t="s">
        <v>93</v>
      </c>
      <c r="D23" s="46" t="s">
        <v>94</v>
      </c>
      <c r="E23" s="46" t="s">
        <v>95</v>
      </c>
      <c r="F23" s="46" t="s">
        <v>96</v>
      </c>
    </row>
    <row r="24" spans="1:6">
      <c r="A24" s="57" t="s">
        <v>97</v>
      </c>
      <c r="B24" s="39">
        <f>SUM(B17:B18)</f>
        <v>0.97027827116637066</v>
      </c>
      <c r="C24" s="39">
        <f>SUM(C17:C18)</f>
        <v>0.9665431812919657</v>
      </c>
      <c r="D24" s="39">
        <f>SUM(D17:D18)</f>
        <v>0.96384631987912806</v>
      </c>
      <c r="E24" s="39">
        <f>SUM(E17:E18)</f>
        <v>0.93365441321014353</v>
      </c>
      <c r="F24" s="39">
        <f>SUM(F17:F18)</f>
        <v>0.93758668515950072</v>
      </c>
    </row>
    <row r="25" spans="1:6">
      <c r="A25" s="58"/>
      <c r="B25" s="56"/>
      <c r="C25" s="56"/>
      <c r="D25" s="56"/>
      <c r="E25" s="56"/>
      <c r="F25" s="56"/>
    </row>
    <row r="27" spans="1:6">
      <c r="A27" s="34" t="s">
        <v>138</v>
      </c>
    </row>
    <row r="29" spans="1:6" ht="63">
      <c r="A29" s="46" t="s">
        <v>73</v>
      </c>
      <c r="B29" s="115" t="s">
        <v>103</v>
      </c>
      <c r="C29" s="116" t="s">
        <v>101</v>
      </c>
      <c r="D29" s="116" t="s">
        <v>90</v>
      </c>
      <c r="E29" s="115" t="s">
        <v>70</v>
      </c>
    </row>
    <row r="30" spans="1:6">
      <c r="A30" s="36" t="s">
        <v>78</v>
      </c>
      <c r="B30" s="117">
        <v>0.28666666666666668</v>
      </c>
      <c r="C30" s="117">
        <v>0.66</v>
      </c>
      <c r="D30" s="117">
        <v>5.3333333333333337E-2</v>
      </c>
      <c r="E30" s="117">
        <v>1</v>
      </c>
    </row>
    <row r="31" spans="1:6">
      <c r="A31" s="36" t="s">
        <v>79</v>
      </c>
      <c r="B31" s="117">
        <v>0.1891891891891892</v>
      </c>
      <c r="C31" s="117">
        <v>0.76841547429782719</v>
      </c>
      <c r="D31" s="117">
        <v>4.2395336512983571E-2</v>
      </c>
      <c r="E31" s="117">
        <v>1</v>
      </c>
    </row>
    <row r="32" spans="1:6">
      <c r="A32" s="36" t="s">
        <v>76</v>
      </c>
      <c r="B32" s="117">
        <v>0.14549653579676675</v>
      </c>
      <c r="C32" s="117">
        <v>0.815242494226328</v>
      </c>
      <c r="D32" s="117">
        <v>3.9260969976905313E-2</v>
      </c>
      <c r="E32" s="117">
        <v>1</v>
      </c>
    </row>
    <row r="33" spans="1:5">
      <c r="A33" s="36" t="s">
        <v>75</v>
      </c>
      <c r="B33" s="117">
        <v>0.12621737436696534</v>
      </c>
      <c r="C33" s="117">
        <v>0.83015192832099727</v>
      </c>
      <c r="D33" s="117">
        <v>4.3630697312037399E-2</v>
      </c>
      <c r="E33" s="117">
        <v>1</v>
      </c>
    </row>
    <row r="34" spans="1:5">
      <c r="A34" s="36" t="s">
        <v>77</v>
      </c>
      <c r="B34" s="117">
        <v>8.15450643776824E-2</v>
      </c>
      <c r="C34" s="117">
        <v>0.87768240343347637</v>
      </c>
      <c r="D34" s="117">
        <v>4.07725321888412E-2</v>
      </c>
      <c r="E34" s="117">
        <v>1</v>
      </c>
    </row>
    <row r="35" spans="1:5">
      <c r="A35" s="36" t="s">
        <v>74</v>
      </c>
      <c r="B35" s="117">
        <v>7.5804319083296601E-2</v>
      </c>
      <c r="C35" s="117">
        <v>0.83671220802115465</v>
      </c>
      <c r="D35" s="117">
        <v>8.7483472895548697E-2</v>
      </c>
      <c r="E35" s="117">
        <v>1</v>
      </c>
    </row>
    <row r="36" spans="1:5">
      <c r="A36" s="38" t="s">
        <v>70</v>
      </c>
      <c r="B36" s="118">
        <v>0.11789181692094314</v>
      </c>
      <c r="C36" s="118">
        <v>0.81969486823855753</v>
      </c>
      <c r="D36" s="118">
        <v>6.2413314840499307E-2</v>
      </c>
      <c r="E36" s="118">
        <v>1</v>
      </c>
    </row>
    <row r="37" spans="1:5">
      <c r="A37" s="55"/>
      <c r="B37" s="56"/>
      <c r="C37" s="56"/>
      <c r="D37" s="56"/>
      <c r="E37" s="56"/>
    </row>
    <row r="39" spans="1:5">
      <c r="A39" s="34" t="s">
        <v>141</v>
      </c>
    </row>
    <row r="41" spans="1:5" ht="63">
      <c r="A41" s="46" t="s">
        <v>131</v>
      </c>
      <c r="B41" s="53" t="s">
        <v>103</v>
      </c>
      <c r="C41" s="59" t="s">
        <v>101</v>
      </c>
    </row>
    <row r="42" spans="1:5">
      <c r="A42" s="36" t="s">
        <v>132</v>
      </c>
      <c r="B42" s="37">
        <v>0.75700000000000001</v>
      </c>
      <c r="C42" s="37">
        <v>0.9</v>
      </c>
    </row>
    <row r="43" spans="1:5">
      <c r="A43" s="36" t="s">
        <v>140</v>
      </c>
      <c r="B43" s="37">
        <v>0.19</v>
      </c>
      <c r="C43" s="37">
        <v>1.4E-2</v>
      </c>
    </row>
    <row r="44" spans="1:5">
      <c r="A44" s="36" t="s">
        <v>139</v>
      </c>
      <c r="B44" s="37">
        <v>4.7E-2</v>
      </c>
      <c r="C44" s="37">
        <v>8.5999999999999993E-2</v>
      </c>
    </row>
    <row r="45" spans="1:5">
      <c r="A45" s="38" t="s">
        <v>70</v>
      </c>
      <c r="B45" s="39">
        <v>1</v>
      </c>
      <c r="C45" s="39">
        <v>1</v>
      </c>
    </row>
    <row r="48" spans="1:5">
      <c r="A48" s="34" t="s">
        <v>142</v>
      </c>
    </row>
    <row r="49" spans="1:4">
      <c r="A49" s="34"/>
    </row>
    <row r="50" spans="1:4" ht="63">
      <c r="A50" s="46" t="s">
        <v>133</v>
      </c>
      <c r="B50" s="42" t="s">
        <v>87</v>
      </c>
    </row>
    <row r="51" spans="1:4">
      <c r="A51" s="36" t="s">
        <v>134</v>
      </c>
      <c r="B51" s="37">
        <v>5.4884089558153361E-2</v>
      </c>
    </row>
    <row r="52" spans="1:4">
      <c r="A52" s="36" t="s">
        <v>135</v>
      </c>
      <c r="B52" s="37">
        <v>2.9126213592233011E-2</v>
      </c>
    </row>
    <row r="53" spans="1:4">
      <c r="A53" s="36" t="s">
        <v>136</v>
      </c>
      <c r="B53" s="37">
        <v>2.3875569645333862E-2</v>
      </c>
    </row>
    <row r="54" spans="1:4">
      <c r="A54" s="36" t="s">
        <v>137</v>
      </c>
      <c r="B54" s="37">
        <v>1.0005944125222904E-2</v>
      </c>
    </row>
    <row r="55" spans="1:4">
      <c r="A55" s="36" t="s">
        <v>101</v>
      </c>
      <c r="B55" s="37">
        <v>0.81969486823855753</v>
      </c>
    </row>
    <row r="56" spans="1:4">
      <c r="A56" s="36" t="s">
        <v>90</v>
      </c>
      <c r="B56" s="37">
        <v>6.2413314840499307E-2</v>
      </c>
    </row>
    <row r="57" spans="1:4">
      <c r="A57" s="38" t="s">
        <v>70</v>
      </c>
      <c r="B57" s="39">
        <v>1</v>
      </c>
    </row>
    <row r="58" spans="1:4">
      <c r="A58" s="55"/>
      <c r="B58" s="56"/>
    </row>
    <row r="59" spans="1:4">
      <c r="A59" s="34" t="s">
        <v>143</v>
      </c>
    </row>
    <row r="61" spans="1:4">
      <c r="A61" s="59" t="s">
        <v>133</v>
      </c>
      <c r="B61" s="59" t="s">
        <v>100</v>
      </c>
      <c r="C61" s="59" t="s">
        <v>102</v>
      </c>
      <c r="D61" s="40" t="s">
        <v>70</v>
      </c>
    </row>
    <row r="62" spans="1:4">
      <c r="A62" s="36" t="s">
        <v>134</v>
      </c>
      <c r="B62" s="37">
        <v>0.59205776173285196</v>
      </c>
      <c r="C62" s="37">
        <v>0.40794223826714804</v>
      </c>
      <c r="D62" s="37">
        <v>1</v>
      </c>
    </row>
    <row r="63" spans="1:4">
      <c r="A63" s="36" t="s">
        <v>135</v>
      </c>
      <c r="B63" s="37">
        <v>0.6768707482993197</v>
      </c>
      <c r="C63" s="37">
        <v>0.3231292517006803</v>
      </c>
      <c r="D63" s="37">
        <v>1</v>
      </c>
    </row>
    <row r="64" spans="1:4">
      <c r="A64" s="36" t="s">
        <v>136</v>
      </c>
      <c r="B64" s="37">
        <v>0.62655601659751037</v>
      </c>
      <c r="C64" s="37">
        <v>0.37344398340248963</v>
      </c>
      <c r="D64" s="37">
        <v>1</v>
      </c>
    </row>
    <row r="65" spans="1:5">
      <c r="A65" s="36" t="s">
        <v>137</v>
      </c>
      <c r="B65" s="37">
        <v>0.58415841584158412</v>
      </c>
      <c r="C65" s="37">
        <v>0.41584158415841582</v>
      </c>
      <c r="D65" s="37">
        <v>1</v>
      </c>
    </row>
    <row r="66" spans="1:5">
      <c r="A66" s="36" t="s">
        <v>101</v>
      </c>
      <c r="B66" s="37">
        <v>0.63826444283297079</v>
      </c>
      <c r="C66" s="37">
        <v>0.36173555716702926</v>
      </c>
      <c r="D66" s="37">
        <v>1</v>
      </c>
    </row>
    <row r="67" spans="1:5">
      <c r="A67" s="55"/>
      <c r="B67" s="56"/>
      <c r="C67" s="56"/>
      <c r="D67" s="56"/>
    </row>
    <row r="68" spans="1:5">
      <c r="A68" s="55"/>
      <c r="B68" s="56"/>
      <c r="C68" s="56"/>
      <c r="D68" s="56"/>
    </row>
    <row r="69" spans="1:5">
      <c r="A69" s="55"/>
      <c r="B69" s="56"/>
      <c r="C69" s="56"/>
      <c r="D69" s="56"/>
    </row>
    <row r="70" spans="1:5">
      <c r="A70" s="34" t="s">
        <v>144</v>
      </c>
    </row>
    <row r="71" spans="1:5">
      <c r="A71" s="34"/>
    </row>
    <row r="72" spans="1:5" ht="63">
      <c r="A72" s="46" t="s">
        <v>104</v>
      </c>
      <c r="B72" s="35" t="s">
        <v>103</v>
      </c>
      <c r="C72" s="46" t="s">
        <v>101</v>
      </c>
      <c r="D72" s="46" t="s">
        <v>90</v>
      </c>
      <c r="E72" s="42" t="s">
        <v>70</v>
      </c>
    </row>
    <row r="73" spans="1:5">
      <c r="A73" s="36" t="s">
        <v>92</v>
      </c>
      <c r="B73" s="37">
        <v>9.4339622641509441E-2</v>
      </c>
      <c r="C73" s="37">
        <v>0.88207547169811318</v>
      </c>
      <c r="D73" s="37">
        <v>2.358490566037736E-2</v>
      </c>
      <c r="E73" s="37">
        <v>1</v>
      </c>
    </row>
    <row r="74" spans="1:5">
      <c r="A74" s="36" t="s">
        <v>93</v>
      </c>
      <c r="B74" s="37">
        <v>9.5454545454545459E-2</v>
      </c>
      <c r="C74" s="37">
        <v>0.86818181818181817</v>
      </c>
      <c r="D74" s="37">
        <v>3.6363636363636362E-2</v>
      </c>
      <c r="E74" s="37">
        <v>1</v>
      </c>
    </row>
    <row r="75" spans="1:5">
      <c r="A75" s="36" t="s">
        <v>94</v>
      </c>
      <c r="B75" s="37">
        <v>0.1076923076923077</v>
      </c>
      <c r="C75" s="37">
        <v>0.86538461538461542</v>
      </c>
      <c r="D75" s="37">
        <v>2.6923076923076925E-2</v>
      </c>
      <c r="E75" s="37">
        <v>1</v>
      </c>
    </row>
    <row r="76" spans="1:5">
      <c r="A76" s="36" t="s">
        <v>95</v>
      </c>
      <c r="B76" s="37">
        <v>0.1111111111111111</v>
      </c>
      <c r="C76" s="37">
        <v>0.85416666666666663</v>
      </c>
      <c r="D76" s="37">
        <v>3.4722222222222224E-2</v>
      </c>
      <c r="E76" s="37">
        <v>1</v>
      </c>
    </row>
    <row r="77" spans="1:5">
      <c r="A77" s="36" t="s">
        <v>96</v>
      </c>
      <c r="B77" s="37">
        <v>0.12337662337662338</v>
      </c>
      <c r="C77" s="37">
        <v>0.85064935064935066</v>
      </c>
      <c r="D77" s="37">
        <v>2.5974025974025976E-2</v>
      </c>
      <c r="E77" s="37">
        <v>1</v>
      </c>
    </row>
    <row r="78" spans="1:5">
      <c r="A78" s="38" t="s">
        <v>70</v>
      </c>
      <c r="B78" s="39">
        <v>0.11838752027183566</v>
      </c>
      <c r="C78" s="39">
        <v>0.83566298555873042</v>
      </c>
      <c r="D78" s="39">
        <v>6.8422271990115066E-2</v>
      </c>
      <c r="E78" s="39">
        <v>1</v>
      </c>
    </row>
    <row r="79" spans="1:5">
      <c r="A79" s="55"/>
      <c r="B79" s="108"/>
      <c r="C79" s="108"/>
      <c r="D79" s="108"/>
      <c r="E79" s="108"/>
    </row>
    <row r="80" spans="1:5">
      <c r="A80" s="34" t="s">
        <v>145</v>
      </c>
    </row>
    <row r="82" spans="1:9">
      <c r="A82" s="46" t="s">
        <v>130</v>
      </c>
      <c r="B82" s="46" t="s">
        <v>109</v>
      </c>
      <c r="C82" s="46" t="s">
        <v>110</v>
      </c>
      <c r="D82" s="42" t="s">
        <v>70</v>
      </c>
      <c r="F82" s="46" t="s">
        <v>130</v>
      </c>
      <c r="G82" s="46" t="s">
        <v>109</v>
      </c>
      <c r="H82" s="46" t="s">
        <v>110</v>
      </c>
      <c r="I82" s="42" t="s">
        <v>70</v>
      </c>
    </row>
    <row r="83" spans="1:9">
      <c r="A83" s="36" t="s">
        <v>103</v>
      </c>
      <c r="B83" s="37">
        <v>0.15116279069767441</v>
      </c>
      <c r="C83" s="37">
        <v>8.8235294117647065E-2</v>
      </c>
      <c r="D83" s="37">
        <v>0.12337662337662338</v>
      </c>
      <c r="F83" s="36" t="s">
        <v>103</v>
      </c>
      <c r="G83" s="119">
        <v>26</v>
      </c>
      <c r="H83" s="119">
        <v>12</v>
      </c>
      <c r="I83" s="119">
        <v>38</v>
      </c>
    </row>
    <row r="84" spans="1:9">
      <c r="A84" s="36" t="s">
        <v>101</v>
      </c>
      <c r="B84" s="37">
        <v>0.83139534883720934</v>
      </c>
      <c r="C84" s="37">
        <v>0.875</v>
      </c>
      <c r="D84" s="37">
        <v>0.85064935064935066</v>
      </c>
      <c r="F84" s="36" t="s">
        <v>101</v>
      </c>
      <c r="G84" s="119">
        <v>143</v>
      </c>
      <c r="H84" s="119">
        <v>119</v>
      </c>
      <c r="I84" s="119">
        <v>262</v>
      </c>
    </row>
    <row r="85" spans="1:9">
      <c r="A85" s="36" t="s">
        <v>90</v>
      </c>
      <c r="B85" s="37">
        <v>1.7441860465116279E-2</v>
      </c>
      <c r="C85" s="37">
        <v>3.6764705882352942E-2</v>
      </c>
      <c r="D85" s="37">
        <v>2.5974025974025976E-2</v>
      </c>
      <c r="F85" s="36" t="s">
        <v>90</v>
      </c>
      <c r="G85" s="119">
        <v>3</v>
      </c>
      <c r="H85" s="119">
        <v>5</v>
      </c>
      <c r="I85" s="119">
        <v>8</v>
      </c>
    </row>
    <row r="86" spans="1:9">
      <c r="A86" s="38" t="s">
        <v>70</v>
      </c>
      <c r="B86" s="39">
        <v>1</v>
      </c>
      <c r="C86" s="39">
        <v>1</v>
      </c>
      <c r="D86" s="39">
        <v>1</v>
      </c>
      <c r="F86" s="38" t="s">
        <v>70</v>
      </c>
      <c r="G86" s="120">
        <v>172</v>
      </c>
      <c r="H86" s="120">
        <v>136</v>
      </c>
      <c r="I86" s="120">
        <v>308</v>
      </c>
    </row>
    <row r="89" spans="1:9">
      <c r="A89" s="34" t="s">
        <v>146</v>
      </c>
    </row>
    <row r="91" spans="1:9" ht="63">
      <c r="A91" s="46" t="s">
        <v>133</v>
      </c>
      <c r="B91" s="42" t="s">
        <v>147</v>
      </c>
      <c r="C91" s="42" t="s">
        <v>148</v>
      </c>
      <c r="D91" s="62" t="s">
        <v>106</v>
      </c>
      <c r="E91" s="62" t="s">
        <v>107</v>
      </c>
      <c r="F91"/>
      <c r="G91"/>
    </row>
    <row r="92" spans="1:9">
      <c r="A92" s="36" t="s">
        <v>134</v>
      </c>
      <c r="B92" s="37">
        <v>5.8252427184466021E-2</v>
      </c>
      <c r="C92" s="119">
        <v>18</v>
      </c>
      <c r="D92" s="113">
        <v>0.06</v>
      </c>
      <c r="E92" s="63">
        <f>B92-D92</f>
        <v>-1.7475728155339765E-3</v>
      </c>
      <c r="F92" s="61"/>
      <c r="G92"/>
    </row>
    <row r="93" spans="1:9">
      <c r="A93" s="36" t="s">
        <v>135</v>
      </c>
      <c r="B93" s="37">
        <v>1.9417475728155338E-2</v>
      </c>
      <c r="C93" s="119">
        <v>6</v>
      </c>
      <c r="D93" s="113">
        <v>2.7E-2</v>
      </c>
      <c r="E93" s="63">
        <f>B93-D93</f>
        <v>-7.5825242718446616E-3</v>
      </c>
      <c r="F93" s="61"/>
      <c r="G93"/>
    </row>
    <row r="94" spans="1:9">
      <c r="A94" s="36" t="s">
        <v>136</v>
      </c>
      <c r="B94" s="37">
        <v>2.2653721682847898E-2</v>
      </c>
      <c r="C94" s="119">
        <v>7</v>
      </c>
      <c r="D94" s="113">
        <v>2.5000000000000001E-2</v>
      </c>
      <c r="E94" s="63">
        <f>B94-D94</f>
        <v>-2.3462783171521034E-3</v>
      </c>
      <c r="F94" s="61"/>
      <c r="G94"/>
    </row>
    <row r="95" spans="1:9">
      <c r="A95" s="36" t="s">
        <v>137</v>
      </c>
      <c r="B95" s="37">
        <v>2.2653721682847898E-2</v>
      </c>
      <c r="C95" s="119">
        <v>7</v>
      </c>
      <c r="D95" s="113">
        <v>2.1000000000000001E-2</v>
      </c>
      <c r="E95" s="121">
        <f>B95-D95</f>
        <v>1.6537216828478966E-3</v>
      </c>
      <c r="F95" s="61"/>
      <c r="G95"/>
    </row>
    <row r="96" spans="1:9">
      <c r="A96" s="36" t="s">
        <v>101</v>
      </c>
      <c r="B96" s="37">
        <v>0.85113268608414239</v>
      </c>
      <c r="C96" s="119">
        <v>262</v>
      </c>
      <c r="D96" s="156"/>
      <c r="E96" s="157"/>
      <c r="F96" s="61"/>
      <c r="G96"/>
    </row>
    <row r="97" spans="1:7">
      <c r="A97" s="36" t="s">
        <v>90</v>
      </c>
      <c r="B97" s="37">
        <v>2.5889967637540454E-2</v>
      </c>
      <c r="C97" s="119">
        <v>8</v>
      </c>
      <c r="D97" s="158"/>
      <c r="E97" s="159"/>
      <c r="F97" s="61"/>
      <c r="G97"/>
    </row>
    <row r="98" spans="1:7">
      <c r="A98" s="38" t="s">
        <v>70</v>
      </c>
      <c r="B98" s="39">
        <v>1</v>
      </c>
      <c r="C98" s="120">
        <v>308</v>
      </c>
      <c r="D98" s="160"/>
      <c r="E98" s="161"/>
      <c r="F98" s="61"/>
      <c r="G98"/>
    </row>
    <row r="100" spans="1:7">
      <c r="A100" s="34" t="s">
        <v>149</v>
      </c>
    </row>
    <row r="102" spans="1:7">
      <c r="A102" s="59" t="s">
        <v>133</v>
      </c>
      <c r="B102" s="116" t="s">
        <v>109</v>
      </c>
      <c r="C102" s="116" t="s">
        <v>110</v>
      </c>
      <c r="D102" s="115" t="s">
        <v>70</v>
      </c>
    </row>
    <row r="103" spans="1:7">
      <c r="A103" s="36" t="s">
        <v>134</v>
      </c>
      <c r="B103" s="117">
        <v>7.5581395348837205E-2</v>
      </c>
      <c r="C103" s="117">
        <v>3.6764705882352942E-2</v>
      </c>
      <c r="D103" s="117">
        <v>5.844155844155844E-2</v>
      </c>
    </row>
    <row r="104" spans="1:7">
      <c r="A104" s="36" t="s">
        <v>135</v>
      </c>
      <c r="B104" s="117">
        <v>1.1627906976744186E-2</v>
      </c>
      <c r="C104" s="117">
        <v>2.9411764705882353E-2</v>
      </c>
      <c r="D104" s="117">
        <v>1.948051948051948E-2</v>
      </c>
    </row>
    <row r="105" spans="1:7">
      <c r="A105" s="36" t="s">
        <v>136</v>
      </c>
      <c r="B105" s="117">
        <v>2.9069767441860465E-2</v>
      </c>
      <c r="C105" s="117">
        <v>1.4705882352941176E-2</v>
      </c>
      <c r="D105" s="117">
        <v>2.2727272727272728E-2</v>
      </c>
    </row>
    <row r="106" spans="1:7">
      <c r="A106" s="36" t="s">
        <v>137</v>
      </c>
      <c r="B106" s="117">
        <v>3.4883720930232558E-2</v>
      </c>
      <c r="C106" s="117">
        <v>7.3529411764705881E-3</v>
      </c>
      <c r="D106" s="117">
        <v>2.2727272727272728E-2</v>
      </c>
    </row>
    <row r="107" spans="1:7">
      <c r="A107" s="36" t="s">
        <v>101</v>
      </c>
      <c r="B107" s="117">
        <v>0.83139534883720934</v>
      </c>
      <c r="C107" s="117">
        <v>0.875</v>
      </c>
      <c r="D107" s="117">
        <v>0.85064935064935066</v>
      </c>
    </row>
    <row r="108" spans="1:7">
      <c r="A108" s="36" t="s">
        <v>90</v>
      </c>
      <c r="B108" s="117">
        <v>1.7441860465116279E-2</v>
      </c>
      <c r="C108" s="117">
        <v>3.6764705882352942E-2</v>
      </c>
      <c r="D108" s="117">
        <v>2.5974025974025976E-2</v>
      </c>
    </row>
    <row r="109" spans="1:7">
      <c r="A109" s="38" t="s">
        <v>70</v>
      </c>
      <c r="B109" s="118">
        <v>1</v>
      </c>
      <c r="C109" s="118">
        <v>1</v>
      </c>
      <c r="D109" s="118">
        <v>1</v>
      </c>
    </row>
    <row r="110" spans="1:7">
      <c r="A110" s="55"/>
      <c r="B110" s="56"/>
      <c r="C110" s="56"/>
      <c r="D110" s="56"/>
    </row>
    <row r="111" spans="1:7">
      <c r="A111" s="70" t="s">
        <v>150</v>
      </c>
    </row>
    <row r="113" spans="1:10" ht="84">
      <c r="A113" s="59" t="s">
        <v>130</v>
      </c>
      <c r="B113" s="53" t="s">
        <v>115</v>
      </c>
      <c r="C113" s="64" t="s">
        <v>116</v>
      </c>
      <c r="D113" s="53" t="s">
        <v>117</v>
      </c>
      <c r="E113" s="64" t="s">
        <v>118</v>
      </c>
      <c r="F113" s="53" t="s">
        <v>119</v>
      </c>
      <c r="G113" s="64" t="s">
        <v>120</v>
      </c>
      <c r="H113" s="65" t="s">
        <v>121</v>
      </c>
      <c r="I113" s="65" t="s">
        <v>122</v>
      </c>
      <c r="J113" s="65" t="s">
        <v>123</v>
      </c>
    </row>
    <row r="114" spans="1:10">
      <c r="A114" s="24" t="s">
        <v>103</v>
      </c>
      <c r="B114" s="122">
        <v>5080</v>
      </c>
      <c r="C114" s="123">
        <v>0.32965606748864373</v>
      </c>
      <c r="D114" s="124">
        <v>792</v>
      </c>
      <c r="E114" s="125">
        <v>0.22259696458684655</v>
      </c>
      <c r="F114" s="126">
        <v>134</v>
      </c>
      <c r="G114" s="127">
        <v>0.12959381044487428</v>
      </c>
      <c r="H114" s="60">
        <v>0.15590551181102363</v>
      </c>
      <c r="I114" s="60">
        <v>0.80934343434343436</v>
      </c>
      <c r="J114" s="60">
        <v>0.20904836193447737</v>
      </c>
    </row>
    <row r="115" spans="1:10">
      <c r="A115" s="24" t="s">
        <v>101</v>
      </c>
      <c r="B115" s="122">
        <v>8360</v>
      </c>
      <c r="C115" s="123">
        <v>0.54250486696950029</v>
      </c>
      <c r="D115" s="124">
        <v>2219</v>
      </c>
      <c r="E115" s="125">
        <v>0.62366498032602591</v>
      </c>
      <c r="F115" s="126">
        <v>477</v>
      </c>
      <c r="G115" s="127">
        <v>0.46131528046421666</v>
      </c>
      <c r="H115" s="60">
        <v>0.26543062200956935</v>
      </c>
      <c r="I115" s="60">
        <v>0.7814330779630464</v>
      </c>
      <c r="J115" s="60">
        <v>0.27508650519031141</v>
      </c>
    </row>
    <row r="116" spans="1:10">
      <c r="A116" s="24" t="s">
        <v>151</v>
      </c>
      <c r="B116" s="122">
        <v>1970</v>
      </c>
      <c r="C116" s="123">
        <v>0.12783906554185595</v>
      </c>
      <c r="D116" s="124">
        <v>547</v>
      </c>
      <c r="E116" s="125">
        <v>0.1537380550871276</v>
      </c>
      <c r="F116" s="126">
        <v>423</v>
      </c>
      <c r="G116" s="127">
        <v>0.40909090909090912</v>
      </c>
      <c r="H116" s="60">
        <v>0.27766497461928935</v>
      </c>
      <c r="I116" s="60">
        <v>0.90310786106032903</v>
      </c>
      <c r="J116" s="60">
        <v>0.85627530364372473</v>
      </c>
    </row>
    <row r="117" spans="1:10">
      <c r="A117" s="128" t="s">
        <v>70</v>
      </c>
      <c r="B117" s="129">
        <v>15410</v>
      </c>
      <c r="C117" s="130">
        <v>1</v>
      </c>
      <c r="D117" s="131">
        <v>3558</v>
      </c>
      <c r="E117" s="132">
        <v>1</v>
      </c>
      <c r="F117" s="133">
        <v>1034</v>
      </c>
      <c r="G117" s="134">
        <v>1</v>
      </c>
      <c r="H117" s="135">
        <v>0.2308890330953926</v>
      </c>
      <c r="I117" s="135">
        <v>0.80635188308038219</v>
      </c>
      <c r="J117" s="135">
        <v>0.36040432206343676</v>
      </c>
    </row>
    <row r="118" spans="1:10">
      <c r="A118"/>
      <c r="B118"/>
      <c r="C118"/>
      <c r="D118"/>
      <c r="E118"/>
      <c r="F118"/>
      <c r="G118"/>
      <c r="H118"/>
      <c r="I118"/>
      <c r="J118"/>
    </row>
    <row r="119" spans="1:10">
      <c r="A119"/>
      <c r="B119"/>
      <c r="C119"/>
      <c r="D119"/>
      <c r="E119"/>
      <c r="F119"/>
      <c r="G119"/>
      <c r="H119"/>
      <c r="I119"/>
      <c r="J119"/>
    </row>
    <row r="120" spans="1:10" ht="84">
      <c r="A120" s="53" t="s">
        <v>133</v>
      </c>
      <c r="B120" s="53" t="s">
        <v>115</v>
      </c>
      <c r="C120" s="64" t="s">
        <v>116</v>
      </c>
      <c r="D120" s="53" t="s">
        <v>117</v>
      </c>
      <c r="E120" s="64" t="s">
        <v>118</v>
      </c>
      <c r="F120" s="53" t="s">
        <v>119</v>
      </c>
      <c r="G120" s="64" t="s">
        <v>120</v>
      </c>
      <c r="H120" s="65" t="s">
        <v>121</v>
      </c>
      <c r="I120" s="65" t="s">
        <v>122</v>
      </c>
      <c r="J120" s="65" t="s">
        <v>123</v>
      </c>
    </row>
    <row r="121" spans="1:10">
      <c r="A121" s="24" t="s">
        <v>134</v>
      </c>
      <c r="B121" s="122">
        <v>2615</v>
      </c>
      <c r="C121" s="123">
        <v>0.16969500324464634</v>
      </c>
      <c r="D121" s="124">
        <v>384</v>
      </c>
      <c r="E121" s="125">
        <v>0.10792580101180438</v>
      </c>
      <c r="F121" s="126">
        <v>57</v>
      </c>
      <c r="G121" s="127">
        <v>5.5125725338491298E-2</v>
      </c>
      <c r="H121" s="60">
        <v>0.1468451242829828</v>
      </c>
      <c r="I121" s="60">
        <v>0.81510416666666663</v>
      </c>
      <c r="J121" s="60">
        <v>0.18210862619808307</v>
      </c>
    </row>
    <row r="122" spans="1:10">
      <c r="A122" s="24" t="s">
        <v>135</v>
      </c>
      <c r="B122" s="122">
        <v>1479</v>
      </c>
      <c r="C122" s="123">
        <v>9.5976638546398443E-2</v>
      </c>
      <c r="D122" s="124">
        <v>219</v>
      </c>
      <c r="E122" s="125">
        <v>6.1551433389544691E-2</v>
      </c>
      <c r="F122" s="126">
        <v>41</v>
      </c>
      <c r="G122" s="127">
        <v>3.9651837524177946E-2</v>
      </c>
      <c r="H122" s="60">
        <v>0.14807302231237324</v>
      </c>
      <c r="I122" s="60">
        <v>0.79908675799086759</v>
      </c>
      <c r="J122" s="60">
        <v>0.23428571428571429</v>
      </c>
    </row>
    <row r="123" spans="1:10">
      <c r="A123" s="24" t="s">
        <v>136</v>
      </c>
      <c r="B123" s="122">
        <v>676</v>
      </c>
      <c r="C123" s="123">
        <v>4.3867618429591172E-2</v>
      </c>
      <c r="D123" s="124">
        <v>151</v>
      </c>
      <c r="E123" s="125">
        <v>4.2439572793704326E-2</v>
      </c>
      <c r="F123" s="126">
        <v>31</v>
      </c>
      <c r="G123" s="127">
        <v>2.9980657640232108E-2</v>
      </c>
      <c r="H123" s="60">
        <v>0.22337278106508876</v>
      </c>
      <c r="I123" s="60">
        <v>0.82119205298013243</v>
      </c>
      <c r="J123" s="60">
        <v>0.25</v>
      </c>
    </row>
    <row r="124" spans="1:10">
      <c r="A124" s="24" t="s">
        <v>137</v>
      </c>
      <c r="B124" s="122">
        <v>310</v>
      </c>
      <c r="C124" s="123">
        <v>2.0116807268007787E-2</v>
      </c>
      <c r="D124" s="124">
        <v>38</v>
      </c>
      <c r="E124" s="125">
        <v>1.0680157391793142E-2</v>
      </c>
      <c r="F124" s="126">
        <v>5</v>
      </c>
      <c r="G124" s="127">
        <v>4.8355899419729211E-3</v>
      </c>
      <c r="H124" s="60">
        <v>0.12258064516129032</v>
      </c>
      <c r="I124" s="60">
        <v>0.76315789473684215</v>
      </c>
      <c r="J124" s="60">
        <v>0.17241379310344829</v>
      </c>
    </row>
    <row r="125" spans="1:10">
      <c r="A125" s="24" t="s">
        <v>101</v>
      </c>
      <c r="B125" s="122">
        <v>8360</v>
      </c>
      <c r="C125" s="123">
        <v>0.54250486696950029</v>
      </c>
      <c r="D125" s="124">
        <v>2219</v>
      </c>
      <c r="E125" s="125">
        <v>0.62366498032602591</v>
      </c>
      <c r="F125" s="126">
        <v>477</v>
      </c>
      <c r="G125" s="127">
        <v>0.46131528046421666</v>
      </c>
      <c r="H125" s="60">
        <v>0.26543062200956935</v>
      </c>
      <c r="I125" s="60">
        <v>0.7814330779630464</v>
      </c>
      <c r="J125" s="60">
        <v>0.27508650519031141</v>
      </c>
    </row>
    <row r="126" spans="1:10">
      <c r="A126" s="24" t="s">
        <v>126</v>
      </c>
      <c r="B126" s="122">
        <v>1095</v>
      </c>
      <c r="C126" s="123">
        <v>7.1057754704737186E-2</v>
      </c>
      <c r="D126" s="124">
        <v>261</v>
      </c>
      <c r="E126" s="125">
        <v>7.3355817875210796E-2</v>
      </c>
      <c r="F126" s="126">
        <v>138</v>
      </c>
      <c r="G126" s="127">
        <v>0.13346228239845262</v>
      </c>
      <c r="H126" s="60">
        <v>0.23835616438356164</v>
      </c>
      <c r="I126" s="60">
        <v>0.79693486590038309</v>
      </c>
      <c r="J126" s="60">
        <v>0.66346153846153844</v>
      </c>
    </row>
    <row r="127" spans="1:10">
      <c r="A127" s="24" t="s">
        <v>152</v>
      </c>
      <c r="B127" s="122">
        <v>875</v>
      </c>
      <c r="C127" s="123">
        <v>5.6781310837118751E-2</v>
      </c>
      <c r="D127" s="124">
        <v>286</v>
      </c>
      <c r="E127" s="125">
        <v>8.0382237211916813E-2</v>
      </c>
      <c r="F127" s="126">
        <v>285</v>
      </c>
      <c r="G127" s="127">
        <v>0.27562862669245647</v>
      </c>
      <c r="H127" s="60">
        <v>0.32685714285714285</v>
      </c>
      <c r="I127" s="60">
        <v>1</v>
      </c>
      <c r="J127" s="60">
        <v>0.99650349650349646</v>
      </c>
    </row>
    <row r="128" spans="1:10">
      <c r="A128" s="128" t="s">
        <v>70</v>
      </c>
      <c r="B128" s="129">
        <v>15410</v>
      </c>
      <c r="C128" s="130">
        <v>1</v>
      </c>
      <c r="D128" s="131">
        <v>3558</v>
      </c>
      <c r="E128" s="132">
        <v>1</v>
      </c>
      <c r="F128" s="133">
        <v>1034</v>
      </c>
      <c r="G128" s="134">
        <v>1</v>
      </c>
      <c r="H128" s="135">
        <v>0.2308890330953926</v>
      </c>
      <c r="I128" s="135">
        <v>0.80635188308038219</v>
      </c>
      <c r="J128" s="135">
        <v>0.36040432206343676</v>
      </c>
    </row>
  </sheetData>
  <autoFilter ref="A41:C44" xr:uid="{080F2E6A-D069-4C51-B786-2D3B154BE2DA}">
    <sortState xmlns:xlrd2="http://schemas.microsoft.com/office/spreadsheetml/2017/richdata2" ref="A42:C44">
      <sortCondition descending="1" ref="A41:A44"/>
    </sortState>
  </autoFilter>
  <mergeCells count="1">
    <mergeCell ref="D96:E98"/>
  </mergeCells>
  <hyperlinks>
    <hyperlink ref="A2" location="Home!A1" display="Return Home" xr:uid="{0BD0FD34-E9F1-41A2-A34C-CCBA90A7E552}"/>
    <hyperlink ref="A3" location="Notes!A1" display="Return to Notes" xr:uid="{1860AA73-CF27-4141-A7FE-8359B196F753}"/>
  </hyperlink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AFD4B-F698-46FA-B357-520772BC6639}">
  <dimension ref="A1:D47"/>
  <sheetViews>
    <sheetView showGridLines="0" workbookViewId="0"/>
  </sheetViews>
  <sheetFormatPr defaultRowHeight="17.25"/>
  <cols>
    <col min="1" max="1" width="33.33203125" bestFit="1" customWidth="1"/>
    <col min="2" max="2" width="16.1328125" customWidth="1"/>
    <col min="3" max="3" width="15.1328125" customWidth="1"/>
    <col min="4" max="4" width="11" customWidth="1"/>
    <col min="5" max="5" width="11.6640625" customWidth="1"/>
    <col min="6" max="6" width="10.33203125" customWidth="1"/>
    <col min="8" max="8" width="11.6640625" customWidth="1"/>
  </cols>
  <sheetData>
    <row r="1" spans="1:2" ht="31.15">
      <c r="A1" s="31" t="s">
        <v>153</v>
      </c>
    </row>
    <row r="2" spans="1:2">
      <c r="A2" s="33" t="s">
        <v>59</v>
      </c>
    </row>
    <row r="3" spans="1:2">
      <c r="A3" s="33" t="s">
        <v>60</v>
      </c>
    </row>
    <row r="5" spans="1:2" ht="21">
      <c r="A5" s="114" t="s">
        <v>154</v>
      </c>
    </row>
    <row r="7" spans="1:2" ht="63">
      <c r="A7" s="46" t="s">
        <v>155</v>
      </c>
      <c r="B7" s="42" t="s">
        <v>87</v>
      </c>
    </row>
    <row r="8" spans="1:2" ht="21">
      <c r="A8" s="36" t="s">
        <v>156</v>
      </c>
      <c r="B8" s="37">
        <v>0.438</v>
      </c>
    </row>
    <row r="9" spans="1:2" ht="21">
      <c r="A9" s="36" t="s">
        <v>157</v>
      </c>
      <c r="B9" s="37">
        <v>0.39800000000000002</v>
      </c>
    </row>
    <row r="10" spans="1:2" ht="21">
      <c r="A10" s="36" t="s">
        <v>158</v>
      </c>
      <c r="B10" s="37">
        <v>0.127</v>
      </c>
    </row>
    <row r="11" spans="1:2" ht="21">
      <c r="A11" s="36" t="s">
        <v>169</v>
      </c>
      <c r="B11" s="37">
        <v>3.6999999999999998E-2</v>
      </c>
    </row>
    <row r="12" spans="1:2" ht="21">
      <c r="A12" s="38" t="s">
        <v>70</v>
      </c>
      <c r="B12" s="39">
        <v>1</v>
      </c>
    </row>
    <row r="13" spans="1:2" ht="21">
      <c r="A13" s="55"/>
      <c r="B13" s="56"/>
    </row>
    <row r="15" spans="1:2" ht="21">
      <c r="A15" s="114" t="s">
        <v>159</v>
      </c>
    </row>
    <row r="16" spans="1:2">
      <c r="A16" s="107"/>
    </row>
    <row r="17" spans="1:2" ht="63">
      <c r="A17" s="59" t="s">
        <v>171</v>
      </c>
      <c r="B17" s="42" t="s">
        <v>87</v>
      </c>
    </row>
    <row r="18" spans="1:2" ht="21">
      <c r="A18" s="36" t="s">
        <v>160</v>
      </c>
      <c r="B18" s="37">
        <v>0.438</v>
      </c>
    </row>
    <row r="19" spans="1:2" ht="21">
      <c r="A19" s="36" t="s">
        <v>161</v>
      </c>
      <c r="B19" s="37">
        <v>0.307</v>
      </c>
    </row>
    <row r="20" spans="1:2" ht="21">
      <c r="A20" s="36" t="s">
        <v>158</v>
      </c>
      <c r="B20" s="37">
        <v>0.127</v>
      </c>
    </row>
    <row r="21" spans="1:2" ht="21">
      <c r="A21" s="36" t="s">
        <v>169</v>
      </c>
      <c r="B21" s="37">
        <v>3.6999999999999998E-2</v>
      </c>
    </row>
    <row r="22" spans="1:2" ht="21">
      <c r="A22" s="36" t="s">
        <v>162</v>
      </c>
      <c r="B22" s="37">
        <v>2.3E-2</v>
      </c>
    </row>
    <row r="23" spans="1:2" ht="21">
      <c r="A23" s="36" t="s">
        <v>163</v>
      </c>
      <c r="B23" s="37">
        <v>0.02</v>
      </c>
    </row>
    <row r="24" spans="1:2" ht="21">
      <c r="A24" s="36" t="s">
        <v>170</v>
      </c>
      <c r="B24" s="37">
        <v>1.7000000000000001E-2</v>
      </c>
    </row>
    <row r="25" spans="1:2" ht="21">
      <c r="A25" s="36" t="s">
        <v>164</v>
      </c>
      <c r="B25" s="37">
        <v>1.4999999999999999E-2</v>
      </c>
    </row>
    <row r="26" spans="1:2" ht="21">
      <c r="A26" s="36" t="s">
        <v>165</v>
      </c>
      <c r="B26" s="37">
        <v>7.0000000000000001E-3</v>
      </c>
    </row>
    <row r="27" spans="1:2" ht="21">
      <c r="A27" s="36" t="s">
        <v>166</v>
      </c>
      <c r="B27" s="37">
        <v>5.0000000000000001E-3</v>
      </c>
    </row>
    <row r="28" spans="1:2" ht="21">
      <c r="A28" s="36" t="s">
        <v>167</v>
      </c>
      <c r="B28" s="37">
        <v>4.0000000000000001E-3</v>
      </c>
    </row>
    <row r="29" spans="1:2" ht="21">
      <c r="A29" s="38" t="s">
        <v>70</v>
      </c>
      <c r="B29" s="39">
        <v>1</v>
      </c>
    </row>
    <row r="30" spans="1:2" ht="21">
      <c r="A30" s="55"/>
      <c r="B30" s="56"/>
    </row>
    <row r="32" spans="1:2" ht="21">
      <c r="A32" s="114" t="s">
        <v>168</v>
      </c>
    </row>
    <row r="34" spans="1:4" s="54" customFormat="1" ht="42">
      <c r="A34" s="59" t="s">
        <v>171</v>
      </c>
      <c r="B34" s="35" t="s">
        <v>71</v>
      </c>
      <c r="C34" s="35" t="s">
        <v>72</v>
      </c>
      <c r="D34" s="42" t="s">
        <v>70</v>
      </c>
    </row>
    <row r="35" spans="1:4" ht="21">
      <c r="A35" s="36" t="s">
        <v>160</v>
      </c>
      <c r="B35" s="37">
        <v>0.41122646489530179</v>
      </c>
      <c r="C35" s="37">
        <v>0.47042950303575443</v>
      </c>
      <c r="D35" s="37">
        <v>0.43768575391321579</v>
      </c>
    </row>
    <row r="36" spans="1:4" ht="21">
      <c r="A36" s="36" t="s">
        <v>161</v>
      </c>
      <c r="B36" s="37">
        <v>0.31180714411402427</v>
      </c>
      <c r="C36" s="37">
        <v>0.30110186642680459</v>
      </c>
      <c r="D36" s="37">
        <v>0.3071131365167426</v>
      </c>
    </row>
    <row r="37" spans="1:4" ht="21">
      <c r="A37" s="36" t="s">
        <v>158</v>
      </c>
      <c r="B37" s="37">
        <v>0.14622558507830372</v>
      </c>
      <c r="C37" s="37">
        <v>0.10186642680458736</v>
      </c>
      <c r="D37" s="37">
        <v>0.12660986724787002</v>
      </c>
    </row>
    <row r="38" spans="1:4" ht="21">
      <c r="A38" s="36" t="s">
        <v>90</v>
      </c>
      <c r="B38" s="37">
        <v>3.9239838113672355E-2</v>
      </c>
      <c r="C38" s="37">
        <v>3.4854958398920624E-2</v>
      </c>
      <c r="D38" s="37">
        <v>3.7348920150584504E-2</v>
      </c>
    </row>
    <row r="39" spans="1:4" ht="21">
      <c r="A39" s="36" t="s">
        <v>162</v>
      </c>
      <c r="B39" s="37">
        <v>2.5338729544254795E-2</v>
      </c>
      <c r="C39" s="37">
        <v>1.8889138745221499E-2</v>
      </c>
      <c r="D39" s="37">
        <v>2.2587675847037844E-2</v>
      </c>
    </row>
    <row r="40" spans="1:4" ht="21">
      <c r="A40" s="36" t="s">
        <v>163</v>
      </c>
      <c r="B40" s="37">
        <v>1.6364596163997887E-2</v>
      </c>
      <c r="C40" s="37">
        <v>2.5635259725657746E-2</v>
      </c>
      <c r="D40" s="37">
        <v>2.0408163265306121E-2</v>
      </c>
    </row>
    <row r="41" spans="1:4" ht="21">
      <c r="A41" s="36" t="s">
        <v>170</v>
      </c>
      <c r="B41" s="37">
        <v>2.0939644553932782E-2</v>
      </c>
      <c r="C41" s="37">
        <v>1.2592759163480998E-2</v>
      </c>
      <c r="D41" s="37">
        <v>1.6940756885278383E-2</v>
      </c>
    </row>
    <row r="42" spans="1:4" ht="21">
      <c r="A42" s="36" t="s">
        <v>164</v>
      </c>
      <c r="B42" s="37">
        <v>8.4462431814182649E-3</v>
      </c>
      <c r="C42" s="37">
        <v>2.2711940634135373E-2</v>
      </c>
      <c r="D42" s="37">
        <v>1.4761244303546662E-2</v>
      </c>
    </row>
    <row r="43" spans="1:4" ht="21">
      <c r="A43" s="36" t="s">
        <v>165</v>
      </c>
      <c r="B43" s="37">
        <v>9.6779869787084281E-3</v>
      </c>
      <c r="C43" s="37">
        <v>4.2725432876096247E-3</v>
      </c>
      <c r="D43" s="37">
        <v>7.2320190212007132E-3</v>
      </c>
    </row>
    <row r="44" spans="1:4" ht="21">
      <c r="A44" s="36" t="s">
        <v>166</v>
      </c>
      <c r="B44" s="37">
        <v>7.9183529825796236E-3</v>
      </c>
      <c r="C44" s="37">
        <v>1.7989655947829998E-3</v>
      </c>
      <c r="D44" s="37">
        <v>5.1515751931840697E-3</v>
      </c>
    </row>
    <row r="45" spans="1:4" ht="21">
      <c r="A45" s="36" t="s">
        <v>167</v>
      </c>
      <c r="B45" s="37">
        <v>2.639450994193208E-3</v>
      </c>
      <c r="C45" s="37">
        <v>5.846638183044749E-3</v>
      </c>
      <c r="D45" s="37">
        <v>4.0618189023182089E-3</v>
      </c>
    </row>
    <row r="46" spans="1:4" ht="21">
      <c r="A46" s="38" t="s">
        <v>70</v>
      </c>
      <c r="B46" s="39">
        <v>1</v>
      </c>
      <c r="C46" s="39">
        <v>1</v>
      </c>
      <c r="D46" s="39">
        <v>1</v>
      </c>
    </row>
    <row r="47" spans="1:4" ht="21">
      <c r="A47" s="55"/>
      <c r="B47" s="56"/>
      <c r="C47" s="56"/>
      <c r="D47" s="56"/>
    </row>
  </sheetData>
  <hyperlinks>
    <hyperlink ref="A2" location="Home!A1" display="Return Home" xr:uid="{70EF63F8-960A-4A13-8897-4552B413AD57}"/>
    <hyperlink ref="A3" location="Notes!A1" display="Return to Notes" xr:uid="{5C0EA944-1AAC-47F8-B5D4-EECED8C7260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CD700-0BF3-41EA-9A7E-797D3979D3D6}">
  <dimension ref="A1:F60"/>
  <sheetViews>
    <sheetView showGridLines="0" workbookViewId="0"/>
  </sheetViews>
  <sheetFormatPr defaultRowHeight="17.25"/>
  <cols>
    <col min="1" max="1" width="28" customWidth="1"/>
    <col min="2" max="2" width="27.1328125" customWidth="1"/>
    <col min="3" max="3" width="14.6640625" bestFit="1" customWidth="1"/>
    <col min="4" max="4" width="13.59765625" customWidth="1"/>
    <col min="5" max="5" width="11.6640625" customWidth="1"/>
    <col min="6" max="6" width="10.33203125" customWidth="1"/>
  </cols>
  <sheetData>
    <row r="1" spans="1:6" ht="31.15">
      <c r="A1" s="31" t="s">
        <v>172</v>
      </c>
    </row>
    <row r="2" spans="1:6">
      <c r="A2" s="33" t="s">
        <v>59</v>
      </c>
    </row>
    <row r="3" spans="1:6">
      <c r="A3" s="33" t="s">
        <v>60</v>
      </c>
    </row>
    <row r="4" spans="1:6">
      <c r="A4" s="23"/>
    </row>
    <row r="5" spans="1:6" ht="21">
      <c r="A5" s="34" t="s">
        <v>173</v>
      </c>
    </row>
    <row r="7" spans="1:6" ht="42">
      <c r="A7" s="46" t="s">
        <v>172</v>
      </c>
      <c r="B7" s="35" t="s">
        <v>87</v>
      </c>
    </row>
    <row r="8" spans="1:6" ht="21">
      <c r="A8" s="36" t="s">
        <v>100</v>
      </c>
      <c r="B8" s="37">
        <v>0.62987913612046764</v>
      </c>
    </row>
    <row r="9" spans="1:6" ht="21">
      <c r="A9" s="36" t="s">
        <v>102</v>
      </c>
      <c r="B9" s="37">
        <v>0.37012086387953241</v>
      </c>
    </row>
    <row r="10" spans="1:6" ht="21">
      <c r="A10" s="38" t="s">
        <v>70</v>
      </c>
      <c r="B10" s="39">
        <v>1</v>
      </c>
    </row>
    <row r="13" spans="1:6" ht="21">
      <c r="A13" s="34" t="s">
        <v>179</v>
      </c>
    </row>
    <row r="15" spans="1:6" s="54" customFormat="1" ht="21">
      <c r="A15" s="46" t="s">
        <v>172</v>
      </c>
      <c r="B15" s="46" t="s">
        <v>92</v>
      </c>
      <c r="C15" s="46" t="s">
        <v>93</v>
      </c>
      <c r="D15" s="46" t="s">
        <v>94</v>
      </c>
      <c r="E15" s="46" t="s">
        <v>95</v>
      </c>
      <c r="F15" s="46" t="s">
        <v>96</v>
      </c>
    </row>
    <row r="16" spans="1:6" ht="21">
      <c r="A16" s="36" t="s">
        <v>100</v>
      </c>
      <c r="B16" s="37">
        <v>0.60603907637655419</v>
      </c>
      <c r="C16" s="37">
        <v>0.6132206529289187</v>
      </c>
      <c r="D16" s="37">
        <v>0.62130369091301529</v>
      </c>
      <c r="E16" s="37">
        <v>0.62728523687831728</v>
      </c>
      <c r="F16" s="37">
        <v>0.62987913612046764</v>
      </c>
    </row>
    <row r="17" spans="1:6" ht="21">
      <c r="A17" s="36" t="s">
        <v>102</v>
      </c>
      <c r="B17" s="37">
        <v>0.39396092362344581</v>
      </c>
      <c r="C17" s="37">
        <v>0.38677934707108125</v>
      </c>
      <c r="D17" s="37">
        <v>0.37869630908698465</v>
      </c>
      <c r="E17" s="37">
        <v>0.37271476312168272</v>
      </c>
      <c r="F17" s="37">
        <v>0.37012086387953241</v>
      </c>
    </row>
    <row r="18" spans="1:6" ht="21">
      <c r="A18" s="38" t="s">
        <v>70</v>
      </c>
      <c r="B18" s="39">
        <v>1</v>
      </c>
      <c r="C18" s="39">
        <v>1</v>
      </c>
      <c r="D18" s="39">
        <v>1</v>
      </c>
      <c r="E18" s="39">
        <v>1</v>
      </c>
      <c r="F18" s="39">
        <v>1</v>
      </c>
    </row>
    <row r="19" spans="1:6" ht="21">
      <c r="A19" s="58"/>
      <c r="B19" s="56"/>
      <c r="C19" s="56"/>
      <c r="D19" s="56"/>
      <c r="E19" s="56"/>
      <c r="F19" s="56"/>
    </row>
    <row r="21" spans="1:6" ht="21">
      <c r="A21" s="34" t="s">
        <v>174</v>
      </c>
    </row>
    <row r="23" spans="1:6" s="54" customFormat="1" ht="21">
      <c r="A23" s="46" t="s">
        <v>175</v>
      </c>
      <c r="B23" s="46" t="s">
        <v>100</v>
      </c>
      <c r="C23" s="46" t="s">
        <v>102</v>
      </c>
      <c r="D23" s="42" t="s">
        <v>70</v>
      </c>
    </row>
    <row r="24" spans="1:6" ht="21">
      <c r="A24" s="36" t="s">
        <v>71</v>
      </c>
      <c r="B24" s="37">
        <v>0.59018124230160129</v>
      </c>
      <c r="C24" s="37">
        <v>0.40981875769839871</v>
      </c>
      <c r="D24" s="37">
        <v>1</v>
      </c>
    </row>
    <row r="25" spans="1:6" ht="21">
      <c r="A25" s="36" t="s">
        <v>72</v>
      </c>
      <c r="B25" s="37">
        <v>0.68068360692601759</v>
      </c>
      <c r="C25" s="37">
        <v>0.31931639307398246</v>
      </c>
      <c r="D25" s="37">
        <v>1</v>
      </c>
    </row>
    <row r="26" spans="1:6" ht="21">
      <c r="A26" s="38" t="s">
        <v>70</v>
      </c>
      <c r="B26" s="39">
        <v>0.62987913612046764</v>
      </c>
      <c r="C26" s="39">
        <v>0.37012086387953241</v>
      </c>
      <c r="D26" s="39">
        <v>1</v>
      </c>
    </row>
    <row r="29" spans="1:6" ht="21">
      <c r="A29" s="34" t="s">
        <v>176</v>
      </c>
    </row>
    <row r="31" spans="1:6" ht="42">
      <c r="A31" s="46" t="s">
        <v>175</v>
      </c>
      <c r="B31" s="46" t="s">
        <v>73</v>
      </c>
      <c r="C31" s="46" t="s">
        <v>100</v>
      </c>
      <c r="D31" s="46" t="s">
        <v>102</v>
      </c>
      <c r="E31" s="42" t="s">
        <v>70</v>
      </c>
    </row>
    <row r="32" spans="1:6" ht="21">
      <c r="A32" s="162" t="s">
        <v>71</v>
      </c>
      <c r="B32" s="36" t="s">
        <v>74</v>
      </c>
      <c r="C32" s="37">
        <v>0.59034817100044068</v>
      </c>
      <c r="D32" s="37">
        <v>0.40965182899955926</v>
      </c>
      <c r="E32" s="37">
        <v>1</v>
      </c>
    </row>
    <row r="33" spans="1:6" ht="21">
      <c r="A33" s="163"/>
      <c r="B33" s="36" t="s">
        <v>76</v>
      </c>
      <c r="C33" s="37">
        <v>0.55542725173210161</v>
      </c>
      <c r="D33" s="37">
        <v>0.44457274826789839</v>
      </c>
      <c r="E33" s="37">
        <v>1</v>
      </c>
    </row>
    <row r="34" spans="1:6" ht="21">
      <c r="A34" s="163"/>
      <c r="B34" s="36" t="s">
        <v>77</v>
      </c>
      <c r="C34" s="37">
        <v>0.73390557939914158</v>
      </c>
      <c r="D34" s="37">
        <v>0.26609442060085836</v>
      </c>
      <c r="E34" s="37">
        <v>1</v>
      </c>
    </row>
    <row r="35" spans="1:6" ht="21">
      <c r="A35" s="164"/>
      <c r="B35" s="36" t="s">
        <v>78</v>
      </c>
      <c r="C35" s="37">
        <v>0.49333333333333335</v>
      </c>
      <c r="D35" s="37">
        <v>0.50666666666666671</v>
      </c>
      <c r="E35" s="37">
        <v>1</v>
      </c>
    </row>
    <row r="36" spans="1:6" ht="21">
      <c r="A36" s="162" t="s">
        <v>72</v>
      </c>
      <c r="B36" s="36" t="s">
        <v>75</v>
      </c>
      <c r="C36" s="37">
        <v>0.66653681340085702</v>
      </c>
      <c r="D36" s="37">
        <v>0.33346318659914298</v>
      </c>
      <c r="E36" s="37">
        <v>1</v>
      </c>
    </row>
    <row r="37" spans="1:6" ht="21">
      <c r="A37" s="164"/>
      <c r="B37" s="36" t="s">
        <v>79</v>
      </c>
      <c r="C37" s="37">
        <v>0.69846316905140438</v>
      </c>
      <c r="D37" s="37">
        <v>0.30153683094859568</v>
      </c>
      <c r="E37" s="37">
        <v>1</v>
      </c>
    </row>
    <row r="38" spans="1:6" ht="21">
      <c r="A38" s="38" t="s">
        <v>70</v>
      </c>
      <c r="B38" s="38"/>
      <c r="C38" s="39">
        <v>0.62987913612046764</v>
      </c>
      <c r="D38" s="39">
        <v>0.37012086387953241</v>
      </c>
      <c r="E38" s="39">
        <v>1</v>
      </c>
    </row>
    <row r="39" spans="1:6" ht="21">
      <c r="A39" s="55"/>
      <c r="B39" s="56"/>
      <c r="C39" s="56"/>
      <c r="D39" s="56"/>
      <c r="E39" s="56"/>
    </row>
    <row r="40" spans="1:6" ht="21">
      <c r="A40" s="55"/>
      <c r="B40" s="56"/>
      <c r="C40" s="56"/>
      <c r="D40" s="56"/>
    </row>
    <row r="41" spans="1:6" ht="21">
      <c r="A41" s="34" t="s">
        <v>177</v>
      </c>
    </row>
    <row r="42" spans="1:6" ht="21">
      <c r="A42" s="34"/>
    </row>
    <row r="43" spans="1:6" ht="21">
      <c r="A43" s="46" t="s">
        <v>172</v>
      </c>
      <c r="B43" s="46" t="s">
        <v>92</v>
      </c>
      <c r="C43" s="46" t="s">
        <v>93</v>
      </c>
      <c r="D43" s="46" t="s">
        <v>94</v>
      </c>
      <c r="E43" s="46" t="s">
        <v>95</v>
      </c>
      <c r="F43" s="46" t="s">
        <v>96</v>
      </c>
    </row>
    <row r="44" spans="1:6" ht="21">
      <c r="A44" s="136" t="s">
        <v>100</v>
      </c>
      <c r="B44" s="137">
        <v>0.419811320754717</v>
      </c>
      <c r="C44" s="137">
        <v>0.44545454545454544</v>
      </c>
      <c r="D44" s="137">
        <v>0.46153846153846156</v>
      </c>
      <c r="E44" s="137">
        <v>0.47916666666666669</v>
      </c>
      <c r="F44" s="137">
        <v>0.4935064935064935</v>
      </c>
    </row>
    <row r="45" spans="1:6" ht="21">
      <c r="A45" s="36" t="s">
        <v>102</v>
      </c>
      <c r="B45" s="37">
        <v>0.58018867924528306</v>
      </c>
      <c r="C45" s="37">
        <v>0.55454545454545456</v>
      </c>
      <c r="D45" s="37">
        <v>0.53846153846153844</v>
      </c>
      <c r="E45" s="37">
        <v>0.52083333333333337</v>
      </c>
      <c r="F45" s="37">
        <v>0.50649350649350644</v>
      </c>
    </row>
    <row r="46" spans="1:6" ht="21">
      <c r="A46" s="38" t="s">
        <v>70</v>
      </c>
      <c r="B46" s="39">
        <v>1</v>
      </c>
      <c r="C46" s="39">
        <v>1</v>
      </c>
      <c r="D46" s="39">
        <v>1</v>
      </c>
      <c r="E46" s="39">
        <v>1</v>
      </c>
      <c r="F46" s="39">
        <v>1</v>
      </c>
    </row>
    <row r="48" spans="1:6" ht="21">
      <c r="A48" s="34" t="s">
        <v>112</v>
      </c>
    </row>
    <row r="50" spans="1:4" ht="105">
      <c r="A50" s="46" t="s">
        <v>172</v>
      </c>
      <c r="B50" s="46" t="s">
        <v>95</v>
      </c>
      <c r="C50" s="62" t="s">
        <v>106</v>
      </c>
      <c r="D50" s="62" t="s">
        <v>107</v>
      </c>
    </row>
    <row r="51" spans="1:4" ht="21">
      <c r="A51" s="136" t="s">
        <v>100</v>
      </c>
      <c r="B51" s="137">
        <v>0.4935064935064935</v>
      </c>
      <c r="C51" s="37">
        <v>0.45</v>
      </c>
      <c r="D51" s="138">
        <f>B51-C51</f>
        <v>4.3506493506493493E-2</v>
      </c>
    </row>
    <row r="52" spans="1:4" ht="21">
      <c r="A52" s="36" t="s">
        <v>102</v>
      </c>
      <c r="B52" s="37">
        <v>0.50649350649350644</v>
      </c>
    </row>
    <row r="53" spans="1:4" ht="21">
      <c r="A53" s="38" t="s">
        <v>70</v>
      </c>
      <c r="B53" s="39">
        <v>1</v>
      </c>
    </row>
    <row r="55" spans="1:4" ht="21">
      <c r="A55" s="34" t="s">
        <v>178</v>
      </c>
    </row>
    <row r="57" spans="1:4" ht="21">
      <c r="A57" s="46" t="s">
        <v>172</v>
      </c>
      <c r="B57" s="46" t="s">
        <v>109</v>
      </c>
      <c r="C57" s="46" t="s">
        <v>110</v>
      </c>
      <c r="D57" s="42" t="s">
        <v>70</v>
      </c>
    </row>
    <row r="58" spans="1:4" ht="21">
      <c r="A58" s="136" t="s">
        <v>100</v>
      </c>
      <c r="B58" s="137">
        <v>0.47093023255813954</v>
      </c>
      <c r="C58" s="137">
        <v>0.52554744525547448</v>
      </c>
      <c r="D58" s="137">
        <v>0.49514563106796117</v>
      </c>
    </row>
    <row r="59" spans="1:4" ht="21">
      <c r="A59" s="36" t="s">
        <v>102</v>
      </c>
      <c r="B59" s="37">
        <v>0.52906976744186052</v>
      </c>
      <c r="C59" s="37">
        <v>0.47445255474452552</v>
      </c>
      <c r="D59" s="37">
        <v>0.50485436893203883</v>
      </c>
    </row>
    <row r="60" spans="1:4" ht="21">
      <c r="A60" s="38" t="s">
        <v>70</v>
      </c>
      <c r="B60" s="39">
        <v>1</v>
      </c>
      <c r="C60" s="39">
        <v>1</v>
      </c>
      <c r="D60" s="39">
        <v>1</v>
      </c>
    </row>
  </sheetData>
  <mergeCells count="2">
    <mergeCell ref="A32:A35"/>
    <mergeCell ref="A36:A37"/>
  </mergeCells>
  <hyperlinks>
    <hyperlink ref="A2" location="Home!A1" display="Return Home" xr:uid="{FE1F786B-628E-4A3F-BB72-6FB4E2C81028}"/>
    <hyperlink ref="A3" location="Notes!A1" display="Return to Notes" xr:uid="{354749A9-8EDF-4D6F-AF81-0FC946AA5997}"/>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79A3C-E2E6-43FA-AE17-3DB96CEF99A6}">
  <dimension ref="A1:A5"/>
  <sheetViews>
    <sheetView showGridLines="0" workbookViewId="0"/>
  </sheetViews>
  <sheetFormatPr defaultRowHeight="17.25"/>
  <cols>
    <col min="1" max="1" width="40.46484375" customWidth="1"/>
    <col min="2" max="2" width="25.53125" bestFit="1" customWidth="1"/>
    <col min="3" max="3" width="12" customWidth="1"/>
    <col min="5" max="5" width="11.1328125" customWidth="1"/>
  </cols>
  <sheetData>
    <row r="1" spans="1:1" ht="31.15">
      <c r="A1" s="31" t="s">
        <v>180</v>
      </c>
    </row>
    <row r="2" spans="1:1">
      <c r="A2" s="33" t="s">
        <v>59</v>
      </c>
    </row>
    <row r="3" spans="1:1">
      <c r="A3" s="33" t="s">
        <v>60</v>
      </c>
    </row>
    <row r="4" spans="1:1">
      <c r="A4" s="23"/>
    </row>
    <row r="5" spans="1:1" ht="21">
      <c r="A5" s="139" t="s">
        <v>181</v>
      </c>
    </row>
  </sheetData>
  <hyperlinks>
    <hyperlink ref="A2" location="Home!A1" display="Return Home" xr:uid="{7D80FACC-546C-402E-A400-0E441F6B64F4}"/>
    <hyperlink ref="A3" location="Notes!A1" display="Return to Notes" xr:uid="{5C9B6169-A34A-4C99-A5BF-3180982B05C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9</vt:i4>
      </vt:variant>
    </vt:vector>
  </HeadingPairs>
  <TitlesOfParts>
    <vt:vector size="9" baseType="lpstr">
      <vt:lpstr>Home</vt:lpstr>
      <vt:lpstr>Notes</vt:lpstr>
      <vt:lpstr>Equality Scheme</vt:lpstr>
      <vt:lpstr>Age</vt:lpstr>
      <vt:lpstr>Disability</vt:lpstr>
      <vt:lpstr>Ethnicity</vt:lpstr>
      <vt:lpstr>Religion</vt:lpstr>
      <vt:lpstr>Sex</vt:lpstr>
      <vt:lpstr>Sexual Orientation</vt:lpstr>
    </vt:vector>
  </TitlesOfParts>
  <Company>The Open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Kauthar.Bashir [she/her]</dc:creator>
  <cp:lastModifiedBy>Kauthar.Bashir [she/her]</cp:lastModifiedBy>
  <dcterms:created xsi:type="dcterms:W3CDTF">2023-09-13T18:27:06Z</dcterms:created>
  <dcterms:modified xsi:type="dcterms:W3CDTF">2024-03-26T10:29:01Z</dcterms:modified>
</cp:coreProperties>
</file>