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mberlain\ouvs\CORE BUSINESS\RESOURCES\Website documents\# AUGUST 2023 UPDATE\NEW LOGO documents\A-Z – F to O\"/>
    </mc:Choice>
  </mc:AlternateContent>
  <xr:revisionPtr revIDLastSave="0" documentId="8_{9BBE1F90-62A2-4555-AE20-FAAA92F0C9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18-19 HESA data" sheetId="1" r:id="rId1"/>
  </sheets>
  <definedNames>
    <definedName name="OLDREF">#REF!</definedName>
    <definedName name="_xlnm.Print_Area" localSheetId="0">'2018-19 HESA data'!$A$1:$T$39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E33" i="1" l="1"/>
  <c r="T22" i="1"/>
  <c r="T19" i="1"/>
  <c r="T21" i="1"/>
  <c r="T23" i="1"/>
  <c r="T24" i="1"/>
  <c r="T25" i="1"/>
  <c r="T26" i="1"/>
  <c r="T27" i="1"/>
  <c r="T28" i="1"/>
  <c r="T29" i="1"/>
  <c r="T30" i="1"/>
  <c r="T31" i="1"/>
  <c r="T32" i="1"/>
  <c r="T20" i="1"/>
  <c r="T9" i="1"/>
  <c r="T10" i="1"/>
  <c r="T11" i="1"/>
  <c r="T12" i="1"/>
  <c r="T13" i="1"/>
  <c r="T14" i="1"/>
  <c r="T15" i="1"/>
  <c r="T16" i="1"/>
  <c r="T17" i="1"/>
  <c r="T18" i="1"/>
  <c r="T8" i="1"/>
  <c r="S33" i="1"/>
  <c r="T33" i="1" l="1"/>
  <c r="N33" i="1"/>
</calcChain>
</file>

<file path=xl/sharedStrings.xml><?xml version="1.0" encoding="utf-8"?>
<sst xmlns="http://schemas.openxmlformats.org/spreadsheetml/2006/main" count="55" uniqueCount="55">
  <si>
    <t>Higher degree</t>
  </si>
  <si>
    <t>Other postgraduate</t>
  </si>
  <si>
    <t>Class of first degree</t>
  </si>
  <si>
    <t>Other undergraduate</t>
  </si>
  <si>
    <t>Doctorate</t>
  </si>
  <si>
    <t>First</t>
  </si>
  <si>
    <t>Upper 
second</t>
  </si>
  <si>
    <t>Lower 
second</t>
  </si>
  <si>
    <t>Third/ 
Pass</t>
  </si>
  <si>
    <t>Unclassified</t>
  </si>
  <si>
    <t>Medicine &amp; dentistry total</t>
  </si>
  <si>
    <t>Subjects allied to medicine total</t>
  </si>
  <si>
    <t>Veterinary sciences total</t>
  </si>
  <si>
    <t>Physical sciences total</t>
  </si>
  <si>
    <t>Mathematical sciences total</t>
  </si>
  <si>
    <t>Engineering &amp; technology total</t>
  </si>
  <si>
    <t>Architecture, building &amp; planning total</t>
  </si>
  <si>
    <t>Law total</t>
  </si>
  <si>
    <t>Creative arts &amp; design total</t>
  </si>
  <si>
    <t>Total - All subjects</t>
  </si>
  <si>
    <t>Total first degree</t>
  </si>
  <si>
    <t>Other undergraduate qualifications</t>
  </si>
  <si>
    <t>Total higher degree</t>
  </si>
  <si>
    <t>Postgraduate Certificate in Education</t>
  </si>
  <si>
    <t>Other postgraduate qualifications</t>
  </si>
  <si>
    <t xml:space="preserve">Total other postgraduate </t>
  </si>
  <si>
    <t>Professional Graduate Certificate in Education</t>
  </si>
  <si>
    <t>Foundation degree</t>
  </si>
  <si>
    <t>Total other undergraduate</t>
  </si>
  <si>
    <t>Total HE qualifications obtained</t>
  </si>
  <si>
    <t>The information in this table is based on data where 0, 1, 2 are rounded to 0 and all other numbers are rounded up or down to the nearest multiple of 5.</t>
  </si>
  <si>
    <t>Open University Validation Partnerships</t>
  </si>
  <si>
    <t>© Higher Education Statistics Agency Limited 2017</t>
  </si>
  <si>
    <t>Other postgraduate research</t>
  </si>
  <si>
    <t>HNC/HND</t>
  </si>
  <si>
    <t>Masters Taught</t>
  </si>
  <si>
    <t>Table 50 - HE qualifications obtained by subject of study(#1), level of qualification and class of first degree 2019/20</t>
  </si>
  <si>
    <t>Biological  and sports sciences total</t>
  </si>
  <si>
    <t>Psychology</t>
  </si>
  <si>
    <t>Agriculture, food &amp; related subjects total</t>
  </si>
  <si>
    <t>General and others in sciences</t>
  </si>
  <si>
    <t>Computing total</t>
  </si>
  <si>
    <t>Geographical and environmental studies (natural sciences)</t>
  </si>
  <si>
    <t>Total - Science CAH level 1</t>
  </si>
  <si>
    <t>Social sciences total</t>
  </si>
  <si>
    <t>Business &amp; management total</t>
  </si>
  <si>
    <t>Communications and media total</t>
  </si>
  <si>
    <t>Language and area studies total</t>
  </si>
  <si>
    <t>Historical, philosophical  and religious studies total</t>
  </si>
  <si>
    <t>Education and teaching total</t>
  </si>
  <si>
    <t>Combined and general studies total</t>
  </si>
  <si>
    <t>Humanities and liberal arts (non-specific)</t>
  </si>
  <si>
    <t>Geographical and environmental studies (social sciences)</t>
  </si>
  <si>
    <t>Impact of COVID-19 on student data:   https://www.hesa.ac.uk/data-and-analysis/students/outcomes</t>
  </si>
  <si>
    <t>Data is taken from the HESA student record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</si>
</sst>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>
    <font>
      <sz val="12"/>
      <name val="Arial Narrow"/>
    </font>
    <font>
      <sz val="10"/>
      <name val="Arial"/>
      <family val="2"/>
    </font>
    <font>
      <sz val="10"/>
      <name val="Futura Bk BT"/>
      <family val="2"/>
    </font>
    <font>
      <sz val="8"/>
      <name val="Futura Bk BT"/>
      <family val="2"/>
    </font>
    <font>
      <sz val="10"/>
      <name val="Futura Hv BT"/>
      <family val="2"/>
    </font>
    <font>
      <i/>
      <sz val="10"/>
      <name val="Futura Bk BT"/>
      <family val="2"/>
    </font>
    <font>
      <sz val="14"/>
      <name val="Futura Hv BT"/>
      <family val="2"/>
    </font>
    <font>
      <i/>
      <sz val="10"/>
      <name val="Futura Hv BT"/>
      <family val="2"/>
    </font>
    <font>
      <sz val="12"/>
      <name val="Arial Narrow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1" fillId="0" borderId="0"/>
    <xf numFmtId="0" fontId="1" fillId="0" borderId="0"/>
    <xf numFmtId="49" fontId="2" fillId="0" borderId="1" applyFill="0" applyBorder="0" applyProtection="0">
      <alignment horizontal="right"/>
    </xf>
    <xf numFmtId="1" fontId="2" fillId="0" borderId="0" applyFill="0" applyBorder="0" applyProtection="0">
      <alignment horizontal="right"/>
    </xf>
    <xf numFmtId="164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 applyFill="0" applyBorder="0" applyProtection="0">
      <alignment horizontal="right"/>
    </xf>
    <xf numFmtId="49" fontId="3" fillId="0" borderId="0" applyFill="0" applyBorder="0" applyProtection="0">
      <alignment horizontal="left"/>
    </xf>
    <xf numFmtId="49" fontId="4" fillId="0" borderId="0" applyFill="0" applyBorder="0" applyProtection="0">
      <alignment horizontal="left"/>
    </xf>
    <xf numFmtId="49" fontId="5" fillId="0" borderId="0" applyFill="0" applyBorder="0" applyProtection="0">
      <alignment horizontal="left"/>
    </xf>
    <xf numFmtId="49" fontId="2" fillId="0" borderId="0" applyFill="0" applyBorder="0" applyProtection="0">
      <alignment horizontal="left"/>
    </xf>
    <xf numFmtId="9" fontId="5" fillId="0" borderId="0" applyFill="0" applyBorder="0" applyProtection="0">
      <alignment horizontal="right"/>
    </xf>
    <xf numFmtId="165" fontId="5" fillId="0" borderId="0" applyFill="0" applyBorder="0" applyProtection="0">
      <alignment horizontal="right"/>
    </xf>
    <xf numFmtId="10" fontId="5" fillId="0" borderId="0" applyFill="0" applyBorder="0" applyProtection="0">
      <alignment horizontal="right"/>
    </xf>
    <xf numFmtId="49" fontId="2" fillId="0" borderId="0" applyFill="0" applyBorder="0" applyProtection="0">
      <alignment horizontal="left"/>
    </xf>
    <xf numFmtId="49" fontId="2" fillId="0" borderId="1" applyFill="0" applyBorder="0" applyProtection="0">
      <alignment horizontal="right" textRotation="90"/>
    </xf>
    <xf numFmtId="49" fontId="3" fillId="0" borderId="0" applyFill="0" applyBorder="0" applyProtection="0">
      <alignment horizontal="right"/>
    </xf>
    <xf numFmtId="49" fontId="6" fillId="0" borderId="0" applyFill="0" applyBorder="0" applyProtection="0">
      <alignment horizontal="left"/>
    </xf>
    <xf numFmtId="49" fontId="4" fillId="0" borderId="0" applyFill="0" applyBorder="0" applyProtection="0">
      <alignment horizontal="centerContinuous"/>
    </xf>
    <xf numFmtId="49" fontId="4" fillId="0" borderId="0" applyFill="0" applyBorder="0" applyProtection="0">
      <alignment horizontal="left"/>
    </xf>
    <xf numFmtId="49" fontId="4" fillId="0" borderId="2" applyFill="0" applyBorder="0" applyProtection="0">
      <alignment horizontal="right"/>
    </xf>
    <xf numFmtId="1" fontId="4" fillId="0" borderId="0" applyFill="0" applyBorder="0" applyProtection="0">
      <alignment horizontal="right"/>
    </xf>
    <xf numFmtId="164" fontId="4" fillId="0" borderId="0" applyFill="0" applyBorder="0" applyProtection="0">
      <alignment horizontal="right"/>
    </xf>
    <xf numFmtId="2" fontId="4" fillId="0" borderId="0" applyFill="0" applyBorder="0" applyProtection="0">
      <alignment horizontal="right"/>
    </xf>
    <xf numFmtId="0" fontId="4" fillId="0" borderId="3" applyFill="0" applyBorder="0" applyProtection="0">
      <alignment horizontal="right"/>
    </xf>
    <xf numFmtId="9" fontId="7" fillId="0" borderId="0" applyFill="0" applyBorder="0" applyProtection="0">
      <alignment horizontal="right"/>
    </xf>
    <xf numFmtId="165" fontId="7" fillId="0" borderId="0" applyFill="0" applyBorder="0" applyProtection="0">
      <alignment horizontal="right"/>
    </xf>
    <xf numFmtId="10" fontId="7" fillId="0" borderId="0" applyFill="0" applyBorder="0" applyProtection="0">
      <alignment horizontal="right"/>
    </xf>
    <xf numFmtId="49" fontId="4" fillId="0" borderId="0" applyFill="0" applyBorder="0" applyProtection="0">
      <alignment horizontal="left"/>
    </xf>
    <xf numFmtId="49" fontId="4" fillId="0" borderId="0" applyFill="0" applyBorder="0" applyProtection="0">
      <alignment horizontal="right" textRotation="90"/>
    </xf>
    <xf numFmtId="49" fontId="2" fillId="0" borderId="0" applyFill="0" applyBorder="0" applyProtection="0">
      <alignment horizontal="right" wrapText="1"/>
    </xf>
    <xf numFmtId="49" fontId="4" fillId="0" borderId="0" applyFill="0" applyBorder="0" applyProtection="0">
      <alignment horizontal="left" wrapText="1"/>
    </xf>
    <xf numFmtId="49" fontId="5" fillId="0" borderId="0" applyFill="0" applyBorder="0" applyProtection="0">
      <alignment horizontal="left" wrapText="1"/>
    </xf>
    <xf numFmtId="49" fontId="2" fillId="0" borderId="0" applyFill="0" applyBorder="0" applyProtection="0">
      <alignment horizontal="left" wrapText="1"/>
    </xf>
    <xf numFmtId="49" fontId="2" fillId="0" borderId="0" applyFill="0" applyBorder="0" applyProtection="0">
      <alignment horizontal="left" wrapText="1"/>
    </xf>
    <xf numFmtId="49" fontId="2" fillId="0" borderId="0" applyFill="0" applyBorder="0" applyProtection="0">
      <alignment horizontal="right" textRotation="90"/>
    </xf>
    <xf numFmtId="49" fontId="6" fillId="0" borderId="0" applyFill="0" applyBorder="0" applyProtection="0">
      <alignment horizontal="left" wrapText="1"/>
    </xf>
    <xf numFmtId="49" fontId="4" fillId="0" borderId="0" applyFill="0" applyBorder="0" applyProtection="0">
      <alignment horizontal="centerContinuous" wrapText="1"/>
    </xf>
    <xf numFmtId="49" fontId="4" fillId="0" borderId="0" applyFill="0" applyBorder="0" applyProtection="0">
      <alignment horizontal="left" wrapText="1"/>
    </xf>
    <xf numFmtId="49" fontId="4" fillId="0" borderId="0" applyFill="0" applyBorder="0" applyProtection="0">
      <alignment horizontal="right" wrapText="1"/>
    </xf>
    <xf numFmtId="49" fontId="4" fillId="0" borderId="0" applyFill="0" applyBorder="0" applyProtection="0">
      <alignment horizontal="left" wrapText="1"/>
    </xf>
    <xf numFmtId="49" fontId="4" fillId="0" borderId="0" applyFill="0" applyBorder="0" applyProtection="0">
      <alignment horizontal="right" textRotation="90"/>
    </xf>
    <xf numFmtId="9" fontId="8" fillId="0" borderId="0" applyFont="0" applyFill="0" applyBorder="0" applyAlignment="0" applyProtection="0"/>
  </cellStyleXfs>
  <cellXfs count="93">
    <xf numFmtId="0" fontId="0" fillId="0" borderId="0" xfId="0"/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Fill="1" applyBorder="1" applyAlignment="1"/>
    <xf numFmtId="0" fontId="9" fillId="0" borderId="0" xfId="0" applyFont="1" applyBorder="1"/>
    <xf numFmtId="0" fontId="10" fillId="0" borderId="0" xfId="0" applyFont="1" applyBorder="1"/>
    <xf numFmtId="49" fontId="12" fillId="0" borderId="0" xfId="0" applyNumberFormat="1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Fill="1" applyBorder="1" applyAlignment="1"/>
    <xf numFmtId="49" fontId="11" fillId="0" borderId="8" xfId="0" applyNumberFormat="1" applyFont="1" applyBorder="1"/>
    <xf numFmtId="49" fontId="12" fillId="0" borderId="8" xfId="0" applyNumberFormat="1" applyFont="1" applyBorder="1" applyAlignment="1">
      <alignment horizontal="right" textRotation="90" wrapText="1"/>
    </xf>
    <xf numFmtId="0" fontId="12" fillId="0" borderId="0" xfId="0" applyFont="1" applyBorder="1" applyAlignment="1">
      <alignment horizontal="right"/>
    </xf>
    <xf numFmtId="0" fontId="11" fillId="0" borderId="0" xfId="0" applyFont="1" applyFill="1" applyBorder="1"/>
    <xf numFmtId="0" fontId="11" fillId="0" borderId="7" xfId="0" applyFont="1" applyFill="1" applyBorder="1" applyAlignment="1" applyProtection="1">
      <alignment horizontal="right"/>
      <protection locked="0"/>
    </xf>
    <xf numFmtId="0" fontId="11" fillId="0" borderId="7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Border="1" applyAlignment="1"/>
    <xf numFmtId="0" fontId="12" fillId="0" borderId="0" xfId="0" applyFont="1"/>
    <xf numFmtId="0" fontId="11" fillId="0" borderId="0" xfId="0" applyFont="1"/>
    <xf numFmtId="49" fontId="12" fillId="0" borderId="0" xfId="0" applyNumberFormat="1" applyFont="1" applyFill="1" applyBorder="1" applyAlignment="1">
      <alignment horizontal="left"/>
    </xf>
    <xf numFmtId="0" fontId="12" fillId="0" borderId="0" xfId="1" applyFont="1" applyAlignment="1">
      <alignment horizontal="left"/>
    </xf>
    <xf numFmtId="0" fontId="12" fillId="0" borderId="0" xfId="1" applyFont="1" applyAlignment="1"/>
    <xf numFmtId="0" fontId="11" fillId="0" borderId="0" xfId="1" applyFont="1" applyBorder="1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vertical="top" wrapText="1"/>
    </xf>
    <xf numFmtId="49" fontId="11" fillId="0" borderId="7" xfId="0" applyNumberFormat="1" applyFont="1" applyBorder="1" applyAlignment="1">
      <alignment horizontal="left"/>
    </xf>
    <xf numFmtId="9" fontId="12" fillId="0" borderId="7" xfId="44" applyFont="1" applyBorder="1" applyAlignment="1">
      <alignment horizontal="center"/>
    </xf>
    <xf numFmtId="9" fontId="12" fillId="0" borderId="7" xfId="3" applyNumberFormat="1" applyFont="1" applyFill="1" applyBorder="1" applyAlignment="1" applyProtection="1">
      <alignment horizontal="center"/>
      <protection locked="0"/>
    </xf>
    <xf numFmtId="9" fontId="12" fillId="0" borderId="7" xfId="44" applyFont="1" applyFill="1" applyBorder="1" applyAlignment="1" applyProtection="1">
      <alignment horizontal="center"/>
    </xf>
    <xf numFmtId="9" fontId="12" fillId="0" borderId="7" xfId="44" applyNumberFormat="1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>
      <alignment horizontal="center" textRotation="90"/>
    </xf>
    <xf numFmtId="0" fontId="12" fillId="3" borderId="14" xfId="2" applyFont="1" applyFill="1" applyBorder="1" applyAlignment="1">
      <alignment horizontal="center" textRotation="90"/>
    </xf>
    <xf numFmtId="0" fontId="12" fillId="3" borderId="15" xfId="2" applyFont="1" applyFill="1" applyBorder="1" applyAlignment="1">
      <alignment horizontal="center" textRotation="90"/>
    </xf>
    <xf numFmtId="0" fontId="12" fillId="3" borderId="15" xfId="2" applyFont="1" applyFill="1" applyBorder="1" applyAlignment="1">
      <alignment horizontal="center" textRotation="90" wrapText="1"/>
    </xf>
    <xf numFmtId="0" fontId="12" fillId="3" borderId="12" xfId="2" applyFont="1" applyFill="1" applyBorder="1" applyAlignment="1">
      <alignment horizontal="center" textRotation="90"/>
    </xf>
    <xf numFmtId="0" fontId="12" fillId="3" borderId="4" xfId="2" applyFont="1" applyFill="1" applyBorder="1" applyAlignment="1">
      <alignment horizontal="center" textRotation="90"/>
    </xf>
    <xf numFmtId="0" fontId="11" fillId="3" borderId="13" xfId="2" applyFont="1" applyFill="1" applyBorder="1" applyAlignment="1">
      <alignment horizontal="center" textRotation="90"/>
    </xf>
    <xf numFmtId="0" fontId="11" fillId="3" borderId="13" xfId="2" applyFont="1" applyFill="1" applyBorder="1" applyAlignment="1">
      <alignment horizontal="center" textRotation="90" wrapText="1"/>
    </xf>
    <xf numFmtId="0" fontId="14" fillId="0" borderId="0" xfId="0" applyFont="1" applyBorder="1"/>
    <xf numFmtId="0" fontId="12" fillId="0" borderId="0" xfId="0" applyFont="1" applyAlignment="1">
      <alignment horizontal="left" vertical="top" wrapText="1"/>
    </xf>
    <xf numFmtId="0" fontId="11" fillId="0" borderId="19" xfId="2" applyFont="1" applyBorder="1"/>
    <xf numFmtId="0" fontId="11" fillId="3" borderId="20" xfId="2" applyFont="1" applyFill="1" applyBorder="1" applyAlignment="1">
      <alignment horizontal="center" textRotation="90"/>
    </xf>
    <xf numFmtId="0" fontId="11" fillId="0" borderId="4" xfId="0" applyFont="1" applyBorder="1"/>
    <xf numFmtId="0" fontId="11" fillId="3" borderId="4" xfId="2" applyFont="1" applyFill="1" applyBorder="1" applyAlignment="1">
      <alignment horizontal="center" textRotation="90" wrapText="1"/>
    </xf>
    <xf numFmtId="0" fontId="12" fillId="0" borderId="0" xfId="0" applyFont="1" applyFill="1" applyBorder="1"/>
    <xf numFmtId="0" fontId="12" fillId="0" borderId="0" xfId="0" applyFont="1" applyAlignment="1">
      <alignment horizontal="left" vertical="top" wrapText="1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1" applyFont="1" applyBorder="1" applyAlignment="1"/>
    <xf numFmtId="49" fontId="11" fillId="0" borderId="8" xfId="0" applyNumberFormat="1" applyFont="1" applyBorder="1" applyAlignment="1">
      <alignment horizontal="left" vertical="top"/>
    </xf>
    <xf numFmtId="9" fontId="12" fillId="3" borderId="4" xfId="3" applyNumberFormat="1" applyFont="1" applyFill="1" applyBorder="1" applyAlignment="1" applyProtection="1">
      <alignment horizontal="center" vertical="top"/>
      <protection locked="0"/>
    </xf>
    <xf numFmtId="3" fontId="11" fillId="3" borderId="21" xfId="0" applyNumberFormat="1" applyFont="1" applyFill="1" applyBorder="1" applyAlignment="1" applyProtection="1">
      <alignment horizontal="center" vertical="top"/>
      <protection locked="0"/>
    </xf>
    <xf numFmtId="49" fontId="11" fillId="0" borderId="8" xfId="0" applyNumberFormat="1" applyFont="1" applyFill="1" applyBorder="1" applyAlignment="1">
      <alignment horizontal="left" vertical="top"/>
    </xf>
    <xf numFmtId="49" fontId="11" fillId="2" borderId="8" xfId="0" applyNumberFormat="1" applyFont="1" applyFill="1" applyBorder="1" applyAlignment="1">
      <alignment horizontal="left" vertical="top"/>
    </xf>
    <xf numFmtId="49" fontId="11" fillId="0" borderId="8" xfId="0" applyNumberFormat="1" applyFont="1" applyFill="1" applyBorder="1" applyAlignment="1">
      <alignment vertical="top"/>
    </xf>
    <xf numFmtId="49" fontId="11" fillId="0" borderId="6" xfId="0" applyNumberFormat="1" applyFont="1" applyBorder="1" applyAlignment="1">
      <alignment horizontal="left" vertical="top"/>
    </xf>
    <xf numFmtId="9" fontId="12" fillId="3" borderId="12" xfId="44" applyFont="1" applyFill="1" applyBorder="1" applyAlignment="1" applyProtection="1">
      <alignment horizontal="center" vertical="top"/>
    </xf>
    <xf numFmtId="9" fontId="12" fillId="3" borderId="4" xfId="44" applyFont="1" applyFill="1" applyBorder="1" applyAlignment="1" applyProtection="1">
      <alignment horizontal="center" vertical="top"/>
    </xf>
    <xf numFmtId="0" fontId="11" fillId="3" borderId="16" xfId="0" applyFont="1" applyFill="1" applyBorder="1" applyAlignment="1" applyProtection="1">
      <alignment horizontal="right" vertical="top"/>
      <protection locked="0"/>
    </xf>
    <xf numFmtId="9" fontId="12" fillId="3" borderId="12" xfId="44" applyNumberFormat="1" applyFont="1" applyFill="1" applyBorder="1" applyAlignment="1" applyProtection="1">
      <alignment horizontal="center" vertical="top"/>
    </xf>
    <xf numFmtId="9" fontId="12" fillId="3" borderId="4" xfId="44" applyNumberFormat="1" applyFont="1" applyFill="1" applyBorder="1" applyAlignment="1" applyProtection="1">
      <alignment horizontal="center" vertical="top"/>
    </xf>
    <xf numFmtId="9" fontId="12" fillId="3" borderId="5" xfId="3" applyNumberFormat="1" applyFont="1" applyFill="1" applyBorder="1" applyAlignment="1" applyProtection="1">
      <alignment horizontal="center" vertical="top"/>
      <protection locked="0"/>
    </xf>
    <xf numFmtId="3" fontId="11" fillId="3" borderId="22" xfId="0" applyNumberFormat="1" applyFont="1" applyFill="1" applyBorder="1" applyAlignment="1" applyProtection="1">
      <alignment horizontal="center" vertical="top"/>
      <protection locked="0"/>
    </xf>
    <xf numFmtId="9" fontId="12" fillId="3" borderId="12" xfId="44" applyFont="1" applyFill="1" applyBorder="1" applyAlignment="1">
      <alignment horizontal="center" vertical="top"/>
    </xf>
    <xf numFmtId="0" fontId="11" fillId="3" borderId="13" xfId="0" applyNumberFormat="1" applyFont="1" applyFill="1" applyBorder="1" applyAlignment="1" applyProtection="1">
      <alignment horizontal="right" vertical="top"/>
      <protection locked="0"/>
    </xf>
    <xf numFmtId="9" fontId="12" fillId="0" borderId="12" xfId="44" applyFont="1" applyFill="1" applyBorder="1" applyAlignment="1">
      <alignment horizontal="center" vertical="top"/>
    </xf>
    <xf numFmtId="9" fontId="12" fillId="0" borderId="4" xfId="3" applyNumberFormat="1" applyFont="1" applyFill="1" applyBorder="1" applyAlignment="1" applyProtection="1">
      <alignment horizontal="center" vertical="top"/>
      <protection locked="0"/>
    </xf>
    <xf numFmtId="9" fontId="12" fillId="0" borderId="4" xfId="44" applyFont="1" applyFill="1" applyBorder="1" applyAlignment="1" applyProtection="1">
      <alignment horizontal="center" vertical="top"/>
    </xf>
    <xf numFmtId="0" fontId="11" fillId="0" borderId="13" xfId="0" applyNumberFormat="1" applyFont="1" applyFill="1" applyBorder="1" applyAlignment="1" applyProtection="1">
      <alignment horizontal="right" vertical="top"/>
      <protection locked="0"/>
    </xf>
    <xf numFmtId="0" fontId="11" fillId="3" borderId="13" xfId="0" applyFont="1" applyFill="1" applyBorder="1" applyAlignment="1" applyProtection="1">
      <alignment horizontal="right" vertical="top"/>
      <protection locked="0"/>
    </xf>
    <xf numFmtId="9" fontId="12" fillId="0" borderId="12" xfId="44" applyFont="1" applyFill="1" applyBorder="1" applyAlignment="1" applyProtection="1">
      <alignment horizontal="center" vertical="top"/>
    </xf>
    <xf numFmtId="0" fontId="11" fillId="0" borderId="13" xfId="0" applyFont="1" applyFill="1" applyBorder="1" applyAlignment="1" applyProtection="1">
      <alignment horizontal="right" vertical="top"/>
      <protection locked="0"/>
    </xf>
    <xf numFmtId="0" fontId="11" fillId="3" borderId="13" xfId="0" applyFont="1" applyFill="1" applyBorder="1" applyAlignment="1" applyProtection="1">
      <alignment horizontal="center" vertical="top"/>
      <protection locked="0"/>
    </xf>
    <xf numFmtId="9" fontId="12" fillId="0" borderId="12" xfId="44" applyNumberFormat="1" applyFont="1" applyFill="1" applyBorder="1" applyAlignment="1" applyProtection="1">
      <alignment horizontal="center" vertical="top"/>
    </xf>
    <xf numFmtId="9" fontId="12" fillId="0" borderId="4" xfId="44" applyNumberFormat="1" applyFont="1" applyFill="1" applyBorder="1" applyAlignment="1" applyProtection="1">
      <alignment horizontal="center" vertical="top"/>
    </xf>
    <xf numFmtId="0" fontId="11" fillId="0" borderId="13" xfId="0" applyFont="1" applyFill="1" applyBorder="1" applyAlignment="1" applyProtection="1">
      <alignment horizontal="center" vertical="top"/>
      <protection locked="0"/>
    </xf>
    <xf numFmtId="3" fontId="11" fillId="3" borderId="4" xfId="0" applyNumberFormat="1" applyFont="1" applyFill="1" applyBorder="1" applyAlignment="1" applyProtection="1">
      <alignment horizontal="center" vertical="top"/>
      <protection locked="0"/>
    </xf>
    <xf numFmtId="3" fontId="11" fillId="0" borderId="4" xfId="0" applyNumberFormat="1" applyFont="1" applyFill="1" applyBorder="1" applyAlignment="1" applyProtection="1">
      <alignment horizontal="center" vertical="top"/>
      <protection locked="0"/>
    </xf>
    <xf numFmtId="3" fontId="11" fillId="0" borderId="21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Alignment="1">
      <alignment horizontal="left" vertical="top"/>
    </xf>
    <xf numFmtId="0" fontId="11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wrapText="1"/>
    </xf>
    <xf numFmtId="0" fontId="11" fillId="0" borderId="9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1" fillId="0" borderId="17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</cellXfs>
  <cellStyles count="45">
    <cellStyle name="Column Header" xfId="4" xr:uid="{00000000-0005-0000-0000-000000000000}"/>
    <cellStyle name="Data (0 dp)" xfId="5" xr:uid="{00000000-0005-0000-0000-000001000000}"/>
    <cellStyle name="Data (1 dp)" xfId="6" xr:uid="{00000000-0005-0000-0000-000002000000}"/>
    <cellStyle name="Data (2 dp)" xfId="7" xr:uid="{00000000-0005-0000-0000-000003000000}"/>
    <cellStyle name="Data General" xfId="8" xr:uid="{00000000-0005-0000-0000-000004000000}"/>
    <cellStyle name="Footnote" xfId="9" xr:uid="{00000000-0005-0000-0000-000005000000}"/>
    <cellStyle name="Normal" xfId="0" builtinId="0"/>
    <cellStyle name="Normal Bold Text" xfId="10" xr:uid="{00000000-0005-0000-0000-000007000000}"/>
    <cellStyle name="Normal Italic Text" xfId="11" xr:uid="{00000000-0005-0000-0000-000008000000}"/>
    <cellStyle name="Normal Text" xfId="12" xr:uid="{00000000-0005-0000-0000-000009000000}"/>
    <cellStyle name="Normal_Sheet1 (3)" xfId="2" xr:uid="{00000000-0005-0000-0000-00000A000000}"/>
    <cellStyle name="Normal_Tab2a" xfId="3" xr:uid="{00000000-0005-0000-0000-00000B000000}"/>
    <cellStyle name="Normal_Tab8a" xfId="1" xr:uid="{00000000-0005-0000-0000-00000C000000}"/>
    <cellStyle name="Percent" xfId="44" builtinId="5"/>
    <cellStyle name="Percent (0 dp)" xfId="13" xr:uid="{00000000-0005-0000-0000-00000E000000}"/>
    <cellStyle name="Percent (1 dp)" xfId="14" xr:uid="{00000000-0005-0000-0000-00000F000000}"/>
    <cellStyle name="Percent (2 dp)" xfId="15" xr:uid="{00000000-0005-0000-0000-000010000000}"/>
    <cellStyle name="Row Header" xfId="16" xr:uid="{00000000-0005-0000-0000-000011000000}"/>
    <cellStyle name="Side Col Head" xfId="17" xr:uid="{00000000-0005-0000-0000-000012000000}"/>
    <cellStyle name="Source Note" xfId="18" xr:uid="{00000000-0005-0000-0000-000013000000}"/>
    <cellStyle name="Table Title" xfId="19" xr:uid="{00000000-0005-0000-0000-000014000000}"/>
    <cellStyle name="Top Level Col Head" xfId="20" xr:uid="{00000000-0005-0000-0000-000015000000}"/>
    <cellStyle name="Top Level Row Head" xfId="21" xr:uid="{00000000-0005-0000-0000-000016000000}"/>
    <cellStyle name="Total Column Header" xfId="22" xr:uid="{00000000-0005-0000-0000-000017000000}"/>
    <cellStyle name="Total Data (0 dp)" xfId="23" xr:uid="{00000000-0005-0000-0000-000018000000}"/>
    <cellStyle name="Total Data (1 dp)" xfId="24" xr:uid="{00000000-0005-0000-0000-000019000000}"/>
    <cellStyle name="Total Data (2 dp)" xfId="25" xr:uid="{00000000-0005-0000-0000-00001A000000}"/>
    <cellStyle name="Total Data General" xfId="26" xr:uid="{00000000-0005-0000-0000-00001B000000}"/>
    <cellStyle name="Total Percent (0 dp)" xfId="27" xr:uid="{00000000-0005-0000-0000-00001C000000}"/>
    <cellStyle name="Total Percent (1 dp)" xfId="28" xr:uid="{00000000-0005-0000-0000-00001D000000}"/>
    <cellStyle name="Total Percent (2 dp)" xfId="29" xr:uid="{00000000-0005-0000-0000-00001E000000}"/>
    <cellStyle name="Total Row Header" xfId="30" xr:uid="{00000000-0005-0000-0000-00001F000000}"/>
    <cellStyle name="Total Side Col Head" xfId="31" xr:uid="{00000000-0005-0000-0000-000020000000}"/>
    <cellStyle name="Wrap Column Header" xfId="32" xr:uid="{00000000-0005-0000-0000-000021000000}"/>
    <cellStyle name="Wrap Normal Bold Text" xfId="33" xr:uid="{00000000-0005-0000-0000-000022000000}"/>
    <cellStyle name="Wrap Normal Italic Text" xfId="34" xr:uid="{00000000-0005-0000-0000-000023000000}"/>
    <cellStyle name="Wrap Normal Text" xfId="35" xr:uid="{00000000-0005-0000-0000-000024000000}"/>
    <cellStyle name="Wrap Row Header" xfId="36" xr:uid="{00000000-0005-0000-0000-000025000000}"/>
    <cellStyle name="Wrap Side Col Head" xfId="37" xr:uid="{00000000-0005-0000-0000-000026000000}"/>
    <cellStyle name="Wrap Table Title" xfId="38" xr:uid="{00000000-0005-0000-0000-000027000000}"/>
    <cellStyle name="Wrap Top Level Col Head" xfId="39" xr:uid="{00000000-0005-0000-0000-000028000000}"/>
    <cellStyle name="Wrap Top Level Row Head" xfId="40" xr:uid="{00000000-0005-0000-0000-000029000000}"/>
    <cellStyle name="Wrap Total Column Header" xfId="41" xr:uid="{00000000-0005-0000-0000-00002A000000}"/>
    <cellStyle name="Wrap Total Row Header" xfId="42" xr:uid="{00000000-0005-0000-0000-00002B000000}"/>
    <cellStyle name="Wrap Total Side Col Head" xfId="43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142875</xdr:colOff>
      <xdr:row>0</xdr:row>
      <xdr:rowOff>114300</xdr:rowOff>
    </xdr:from>
    <xdr:to>
      <xdr:col>35</xdr:col>
      <xdr:colOff>190501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14300"/>
          <a:ext cx="12668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460058</xdr:colOff>
      <xdr:row>0</xdr:row>
      <xdr:rowOff>0</xdr:rowOff>
    </xdr:from>
    <xdr:to>
      <xdr:col>19</xdr:col>
      <xdr:colOff>555308</xdr:colOff>
      <xdr:row>1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F313C1-8939-39AD-A340-249FFE703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9871" y="0"/>
          <a:ext cx="2333625" cy="777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fitToPage="1"/>
  </sheetPr>
  <dimension ref="A1:GD54"/>
  <sheetViews>
    <sheetView showGridLines="0" tabSelected="1" zoomScale="80" zoomScaleNormal="80" workbookViewId="0">
      <selection activeCell="A5" sqref="A5"/>
    </sheetView>
  </sheetViews>
  <sheetFormatPr defaultColWidth="9.1796875" defaultRowHeight="14.5"/>
  <cols>
    <col min="1" max="1" width="52.81640625" style="8" customWidth="1"/>
    <col min="2" max="2" width="6.81640625" style="8" customWidth="1"/>
    <col min="3" max="3" width="7.453125" style="8" customWidth="1"/>
    <col min="4" max="4" width="9.26953125" style="8" customWidth="1"/>
    <col min="5" max="5" width="7.7265625" style="7" bestFit="1" customWidth="1"/>
    <col min="6" max="6" width="8.453125" style="7" customWidth="1"/>
    <col min="7" max="7" width="7.453125" style="8" customWidth="1"/>
    <col min="8" max="8" width="8" style="7" customWidth="1"/>
    <col min="9" max="9" width="7.453125" style="7" customWidth="1"/>
    <col min="10" max="10" width="7" style="8" customWidth="1"/>
    <col min="11" max="13" width="7.453125" style="10" customWidth="1"/>
    <col min="14" max="14" width="7.7265625" style="9" bestFit="1" customWidth="1"/>
    <col min="15" max="15" width="7.453125" style="9" customWidth="1"/>
    <col min="16" max="16" width="7.453125" style="11" customWidth="1"/>
    <col min="17" max="18" width="7.453125" style="8" customWidth="1"/>
    <col min="19" max="19" width="9.54296875" style="45" customWidth="1"/>
    <col min="20" max="20" width="9.54296875" style="7" customWidth="1"/>
    <col min="21" max="21" width="9.453125" style="8" customWidth="1"/>
    <col min="22" max="16384" width="9.1796875" style="8"/>
  </cols>
  <sheetData>
    <row r="1" spans="1:26" s="4" customFormat="1" ht="50.15" customHeight="1">
      <c r="A1" s="81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"/>
      <c r="M1" s="1"/>
      <c r="N1" s="2"/>
      <c r="O1" s="2"/>
      <c r="P1" s="3"/>
      <c r="S1" s="5"/>
      <c r="T1" s="5"/>
    </row>
    <row r="2" spans="1:26" s="4" customFormat="1" ht="22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3"/>
      <c r="S2" s="5"/>
      <c r="T2" s="5"/>
    </row>
    <row r="3" spans="1:26" ht="11.25" customHeight="1">
      <c r="A3" s="6"/>
      <c r="B3" s="6"/>
      <c r="C3" s="7"/>
      <c r="D3" s="7"/>
      <c r="K3" s="9"/>
      <c r="S3" s="7"/>
    </row>
    <row r="4" spans="1:26" ht="11.25" customHeight="1">
      <c r="A4" s="6"/>
      <c r="B4" s="6"/>
      <c r="C4" s="7"/>
      <c r="D4" s="7"/>
      <c r="K4" s="9"/>
      <c r="S4" s="7"/>
    </row>
    <row r="5" spans="1:26" ht="11.25" customHeight="1" thickBot="1">
      <c r="A5" s="6"/>
      <c r="B5" s="6"/>
      <c r="C5" s="7"/>
      <c r="D5" s="7"/>
      <c r="K5" s="9"/>
      <c r="S5" s="7"/>
    </row>
    <row r="6" spans="1:26" s="7" customFormat="1" ht="15" customHeight="1" thickBot="1">
      <c r="A6" s="12"/>
      <c r="B6" s="84" t="s">
        <v>0</v>
      </c>
      <c r="C6" s="85"/>
      <c r="D6" s="85"/>
      <c r="E6" s="86"/>
      <c r="F6" s="84" t="s">
        <v>1</v>
      </c>
      <c r="G6" s="85"/>
      <c r="H6" s="86"/>
      <c r="I6" s="84" t="s">
        <v>2</v>
      </c>
      <c r="J6" s="85"/>
      <c r="K6" s="85"/>
      <c r="L6" s="85"/>
      <c r="M6" s="85"/>
      <c r="N6" s="86"/>
      <c r="O6" s="88" t="s">
        <v>3</v>
      </c>
      <c r="P6" s="89"/>
      <c r="Q6" s="89"/>
      <c r="R6" s="89"/>
      <c r="S6" s="90"/>
      <c r="T6" s="43"/>
      <c r="Z6" s="41"/>
    </row>
    <row r="7" spans="1:26" s="14" customFormat="1" ht="217.5" customHeight="1">
      <c r="A7" s="13"/>
      <c r="B7" s="37" t="s">
        <v>4</v>
      </c>
      <c r="C7" s="33" t="s">
        <v>33</v>
      </c>
      <c r="D7" s="38" t="s">
        <v>35</v>
      </c>
      <c r="E7" s="39" t="s">
        <v>22</v>
      </c>
      <c r="F7" s="37" t="s">
        <v>23</v>
      </c>
      <c r="G7" s="38" t="s">
        <v>24</v>
      </c>
      <c r="H7" s="39" t="s">
        <v>25</v>
      </c>
      <c r="I7" s="37" t="s">
        <v>5</v>
      </c>
      <c r="J7" s="38" t="s">
        <v>6</v>
      </c>
      <c r="K7" s="38" t="s">
        <v>7</v>
      </c>
      <c r="L7" s="38" t="s">
        <v>8</v>
      </c>
      <c r="M7" s="38" t="s">
        <v>9</v>
      </c>
      <c r="N7" s="40" t="s">
        <v>20</v>
      </c>
      <c r="O7" s="34" t="s">
        <v>26</v>
      </c>
      <c r="P7" s="35" t="s">
        <v>27</v>
      </c>
      <c r="Q7" s="35" t="s">
        <v>34</v>
      </c>
      <c r="R7" s="36" t="s">
        <v>21</v>
      </c>
      <c r="S7" s="46" t="s">
        <v>28</v>
      </c>
      <c r="T7" s="44" t="s">
        <v>29</v>
      </c>
    </row>
    <row r="8" spans="1:26" ht="20.25" customHeight="1">
      <c r="A8" s="51" t="s">
        <v>10</v>
      </c>
      <c r="B8" s="65">
        <v>0.31</v>
      </c>
      <c r="C8" s="52">
        <v>7.0000000000000007E-2</v>
      </c>
      <c r="D8" s="59">
        <v>0.62</v>
      </c>
      <c r="E8" s="66">
        <v>6400</v>
      </c>
      <c r="F8" s="58">
        <v>0</v>
      </c>
      <c r="G8" s="59">
        <v>1</v>
      </c>
      <c r="H8" s="71">
        <v>1965</v>
      </c>
      <c r="I8" s="61">
        <v>0.12</v>
      </c>
      <c r="J8" s="62">
        <v>7.0000000000000007E-2</v>
      </c>
      <c r="K8" s="62">
        <v>1.1728709841917389E-2</v>
      </c>
      <c r="L8" s="62">
        <v>2E-3</v>
      </c>
      <c r="M8" s="62">
        <v>0.79</v>
      </c>
      <c r="N8" s="74">
        <v>10440</v>
      </c>
      <c r="O8" s="58">
        <v>0</v>
      </c>
      <c r="P8" s="59">
        <v>0</v>
      </c>
      <c r="Q8" s="59">
        <v>0</v>
      </c>
      <c r="R8" s="59">
        <v>1</v>
      </c>
      <c r="S8" s="78">
        <v>365</v>
      </c>
      <c r="T8" s="53">
        <f t="shared" ref="T8:T32" si="0">SUM(E8+H8+N8+S8)</f>
        <v>19170</v>
      </c>
    </row>
    <row r="9" spans="1:26" ht="20.25" customHeight="1">
      <c r="A9" s="51" t="s">
        <v>11</v>
      </c>
      <c r="B9" s="65">
        <v>0.1</v>
      </c>
      <c r="C9" s="52">
        <v>0.04</v>
      </c>
      <c r="D9" s="59">
        <v>0.86</v>
      </c>
      <c r="E9" s="66">
        <v>13805</v>
      </c>
      <c r="F9" s="58">
        <v>0</v>
      </c>
      <c r="G9" s="59">
        <v>1</v>
      </c>
      <c r="H9" s="71">
        <v>11295</v>
      </c>
      <c r="I9" s="61">
        <v>0.34</v>
      </c>
      <c r="J9" s="62">
        <v>0.37</v>
      </c>
      <c r="K9" s="62">
        <v>0.17</v>
      </c>
      <c r="L9" s="62">
        <v>0.04</v>
      </c>
      <c r="M9" s="62">
        <v>0.08</v>
      </c>
      <c r="N9" s="74">
        <v>49570</v>
      </c>
      <c r="O9" s="58">
        <v>0</v>
      </c>
      <c r="P9" s="59">
        <v>0.22</v>
      </c>
      <c r="Q9" s="59">
        <v>0.01</v>
      </c>
      <c r="R9" s="59">
        <v>0.78</v>
      </c>
      <c r="S9" s="78">
        <v>10200</v>
      </c>
      <c r="T9" s="53">
        <f t="shared" si="0"/>
        <v>84870</v>
      </c>
    </row>
    <row r="10" spans="1:26" ht="21.75" customHeight="1">
      <c r="A10" s="51" t="s">
        <v>37</v>
      </c>
      <c r="B10" s="65">
        <v>0.28000000000000003</v>
      </c>
      <c r="C10" s="52">
        <v>0.1</v>
      </c>
      <c r="D10" s="59">
        <v>0.63</v>
      </c>
      <c r="E10" s="66">
        <v>7950</v>
      </c>
      <c r="F10" s="58">
        <v>1.976284584980237E-3</v>
      </c>
      <c r="G10" s="59">
        <v>0.99802371541501977</v>
      </c>
      <c r="H10" s="71">
        <v>450</v>
      </c>
      <c r="I10" s="61">
        <v>0.46</v>
      </c>
      <c r="J10" s="62">
        <v>0.46</v>
      </c>
      <c r="K10" s="62">
        <v>0.17</v>
      </c>
      <c r="L10" s="62">
        <v>0.03</v>
      </c>
      <c r="M10" s="62">
        <v>0.01</v>
      </c>
      <c r="N10" s="74">
        <v>23160</v>
      </c>
      <c r="O10" s="58">
        <v>0</v>
      </c>
      <c r="P10" s="59">
        <v>0.24</v>
      </c>
      <c r="Q10" s="59">
        <v>0.06</v>
      </c>
      <c r="R10" s="59">
        <v>0.7</v>
      </c>
      <c r="S10" s="78">
        <v>2610</v>
      </c>
      <c r="T10" s="53">
        <f t="shared" si="0"/>
        <v>34170</v>
      </c>
    </row>
    <row r="11" spans="1:26" ht="21" customHeight="1">
      <c r="A11" s="51" t="s">
        <v>38</v>
      </c>
      <c r="B11" s="65">
        <v>0.14000000000000001</v>
      </c>
      <c r="C11" s="52">
        <v>0.01</v>
      </c>
      <c r="D11" s="59">
        <v>0.84</v>
      </c>
      <c r="E11" s="66">
        <v>10400</v>
      </c>
      <c r="F11" s="58">
        <v>0</v>
      </c>
      <c r="G11" s="59">
        <v>1</v>
      </c>
      <c r="H11" s="71">
        <v>2610</v>
      </c>
      <c r="I11" s="61">
        <v>0.55000000000000004</v>
      </c>
      <c r="J11" s="62">
        <v>0.55000000000000004</v>
      </c>
      <c r="K11" s="62">
        <v>0.13</v>
      </c>
      <c r="L11" s="62">
        <v>0.01</v>
      </c>
      <c r="M11" s="62">
        <v>0.01</v>
      </c>
      <c r="N11" s="74">
        <v>17020</v>
      </c>
      <c r="O11" s="58">
        <v>0</v>
      </c>
      <c r="P11" s="59">
        <v>0.04</v>
      </c>
      <c r="Q11" s="59">
        <v>0</v>
      </c>
      <c r="R11" s="59">
        <v>0.96</v>
      </c>
      <c r="S11" s="78">
        <v>1660</v>
      </c>
      <c r="T11" s="53">
        <f t="shared" si="0"/>
        <v>31690</v>
      </c>
    </row>
    <row r="12" spans="1:26" ht="20.25" customHeight="1">
      <c r="A12" s="51" t="s">
        <v>12</v>
      </c>
      <c r="B12" s="65">
        <v>0.28999999999999998</v>
      </c>
      <c r="C12" s="52">
        <v>7.0000000000000007E-2</v>
      </c>
      <c r="D12" s="59">
        <v>0.63</v>
      </c>
      <c r="E12" s="66">
        <v>205</v>
      </c>
      <c r="F12" s="58">
        <v>0</v>
      </c>
      <c r="G12" s="59">
        <v>1</v>
      </c>
      <c r="H12" s="71">
        <v>235</v>
      </c>
      <c r="I12" s="61">
        <v>0.16</v>
      </c>
      <c r="J12" s="62">
        <v>0.16</v>
      </c>
      <c r="K12" s="62">
        <v>0.03</v>
      </c>
      <c r="L12" s="62">
        <v>0.01</v>
      </c>
      <c r="M12" s="62">
        <v>0.64</v>
      </c>
      <c r="N12" s="74">
        <v>1635</v>
      </c>
      <c r="O12" s="58">
        <v>0</v>
      </c>
      <c r="P12" s="59">
        <v>0.62</v>
      </c>
      <c r="Q12" s="59">
        <v>0</v>
      </c>
      <c r="R12" s="59">
        <v>0.38</v>
      </c>
      <c r="S12" s="78">
        <v>210</v>
      </c>
      <c r="T12" s="53">
        <f t="shared" si="0"/>
        <v>2285</v>
      </c>
    </row>
    <row r="13" spans="1:26" ht="21" customHeight="1">
      <c r="A13" s="51" t="s">
        <v>39</v>
      </c>
      <c r="B13" s="65">
        <v>0.11</v>
      </c>
      <c r="C13" s="52">
        <v>1.7899999999999999E-2</v>
      </c>
      <c r="D13" s="59">
        <v>0.87</v>
      </c>
      <c r="E13" s="66">
        <v>1205</v>
      </c>
      <c r="F13" s="58">
        <v>0</v>
      </c>
      <c r="G13" s="59">
        <v>1</v>
      </c>
      <c r="H13" s="71">
        <v>305</v>
      </c>
      <c r="I13" s="61">
        <v>0.28000000000000003</v>
      </c>
      <c r="J13" s="62">
        <v>0.48</v>
      </c>
      <c r="K13" s="62">
        <v>0.18</v>
      </c>
      <c r="L13" s="62">
        <v>0.04</v>
      </c>
      <c r="M13" s="62">
        <v>0.02</v>
      </c>
      <c r="N13" s="74">
        <v>2470</v>
      </c>
      <c r="O13" s="58">
        <v>0</v>
      </c>
      <c r="P13" s="59">
        <v>0.41</v>
      </c>
      <c r="Q13" s="59">
        <v>0.34</v>
      </c>
      <c r="R13" s="59">
        <v>0.26</v>
      </c>
      <c r="S13" s="78">
        <v>1145</v>
      </c>
      <c r="T13" s="53">
        <f t="shared" si="0"/>
        <v>5125</v>
      </c>
    </row>
    <row r="14" spans="1:26" ht="21" customHeight="1">
      <c r="A14" s="51" t="s">
        <v>13</v>
      </c>
      <c r="B14" s="65">
        <v>0.44</v>
      </c>
      <c r="C14" s="52">
        <v>0.09</v>
      </c>
      <c r="D14" s="59">
        <v>0.47</v>
      </c>
      <c r="E14" s="66">
        <v>6305</v>
      </c>
      <c r="F14" s="58">
        <v>0</v>
      </c>
      <c r="G14" s="59">
        <v>1</v>
      </c>
      <c r="H14" s="71">
        <v>170</v>
      </c>
      <c r="I14" s="61">
        <v>0.46</v>
      </c>
      <c r="J14" s="62">
        <v>0.39</v>
      </c>
      <c r="K14" s="62">
        <v>0.12</v>
      </c>
      <c r="L14" s="62">
        <v>0.02</v>
      </c>
      <c r="M14" s="62">
        <v>0.01</v>
      </c>
      <c r="N14" s="74">
        <v>13015</v>
      </c>
      <c r="O14" s="58">
        <v>0</v>
      </c>
      <c r="P14" s="59">
        <v>0.11</v>
      </c>
      <c r="Q14" s="59">
        <v>0.02</v>
      </c>
      <c r="R14" s="59">
        <v>0.87</v>
      </c>
      <c r="S14" s="78">
        <v>975</v>
      </c>
      <c r="T14" s="53">
        <f t="shared" si="0"/>
        <v>20465</v>
      </c>
    </row>
    <row r="15" spans="1:26" ht="21" customHeight="1">
      <c r="A15" s="51" t="s">
        <v>40</v>
      </c>
      <c r="B15" s="65">
        <v>0.16</v>
      </c>
      <c r="C15" s="52">
        <v>0.08</v>
      </c>
      <c r="D15" s="59">
        <v>0.76</v>
      </c>
      <c r="E15" s="66">
        <v>125</v>
      </c>
      <c r="F15" s="58">
        <v>0</v>
      </c>
      <c r="G15" s="59">
        <v>1</v>
      </c>
      <c r="H15" s="71">
        <v>10</v>
      </c>
      <c r="I15" s="61">
        <v>0.51</v>
      </c>
      <c r="J15" s="62">
        <v>0.35</v>
      </c>
      <c r="K15" s="62">
        <v>7.0000000000000007E-2</v>
      </c>
      <c r="L15" s="62">
        <v>0.03</v>
      </c>
      <c r="M15" s="62">
        <v>0.04</v>
      </c>
      <c r="N15" s="74">
        <v>735</v>
      </c>
      <c r="O15" s="58">
        <v>0</v>
      </c>
      <c r="P15" s="59">
        <v>0</v>
      </c>
      <c r="Q15" s="59">
        <v>0.35</v>
      </c>
      <c r="R15" s="59">
        <v>0.65</v>
      </c>
      <c r="S15" s="78">
        <v>115</v>
      </c>
      <c r="T15" s="53">
        <f t="shared" si="0"/>
        <v>985</v>
      </c>
    </row>
    <row r="16" spans="1:26" ht="19.5" customHeight="1">
      <c r="A16" s="51" t="s">
        <v>14</v>
      </c>
      <c r="B16" s="65">
        <v>0.18</v>
      </c>
      <c r="C16" s="52">
        <v>0.01</v>
      </c>
      <c r="D16" s="59">
        <v>0.81</v>
      </c>
      <c r="E16" s="66">
        <v>4400</v>
      </c>
      <c r="F16" s="58">
        <v>0</v>
      </c>
      <c r="G16" s="59">
        <v>1</v>
      </c>
      <c r="H16" s="71">
        <v>205</v>
      </c>
      <c r="I16" s="61">
        <v>0.5</v>
      </c>
      <c r="J16" s="62">
        <v>0.32</v>
      </c>
      <c r="K16" s="62">
        <v>0.13</v>
      </c>
      <c r="L16" s="62">
        <v>0.03</v>
      </c>
      <c r="M16" s="62">
        <v>0.02</v>
      </c>
      <c r="N16" s="74">
        <v>9095</v>
      </c>
      <c r="O16" s="58">
        <v>0</v>
      </c>
      <c r="P16" s="59">
        <v>0</v>
      </c>
      <c r="Q16" s="59">
        <v>0</v>
      </c>
      <c r="R16" s="59">
        <v>1</v>
      </c>
      <c r="S16" s="78">
        <v>580</v>
      </c>
      <c r="T16" s="53">
        <f t="shared" si="0"/>
        <v>14280</v>
      </c>
    </row>
    <row r="17" spans="1:20" ht="21" customHeight="1">
      <c r="A17" s="51" t="s">
        <v>15</v>
      </c>
      <c r="B17" s="65">
        <v>0.18</v>
      </c>
      <c r="C17" s="52">
        <v>0.02</v>
      </c>
      <c r="D17" s="59">
        <v>0.8</v>
      </c>
      <c r="E17" s="66">
        <v>18185</v>
      </c>
      <c r="F17" s="58">
        <v>0</v>
      </c>
      <c r="G17" s="59">
        <v>1</v>
      </c>
      <c r="H17" s="71">
        <v>1180</v>
      </c>
      <c r="I17" s="61">
        <v>0.41</v>
      </c>
      <c r="J17" s="62">
        <v>0.37</v>
      </c>
      <c r="K17" s="62">
        <v>0.13</v>
      </c>
      <c r="L17" s="62">
        <v>0.03</v>
      </c>
      <c r="M17" s="62">
        <v>0.06</v>
      </c>
      <c r="N17" s="74">
        <v>28125</v>
      </c>
      <c r="O17" s="58">
        <v>0</v>
      </c>
      <c r="P17" s="59">
        <v>0.18</v>
      </c>
      <c r="Q17" s="59">
        <v>0.36</v>
      </c>
      <c r="R17" s="59">
        <v>0.46</v>
      </c>
      <c r="S17" s="78">
        <v>4120</v>
      </c>
      <c r="T17" s="53">
        <f t="shared" si="0"/>
        <v>51610</v>
      </c>
    </row>
    <row r="18" spans="1:20" ht="21" customHeight="1">
      <c r="A18" s="51" t="s">
        <v>41</v>
      </c>
      <c r="B18" s="65">
        <v>0.1</v>
      </c>
      <c r="C18" s="52">
        <v>0.01</v>
      </c>
      <c r="D18" s="59">
        <v>0.89</v>
      </c>
      <c r="E18" s="66">
        <v>10420</v>
      </c>
      <c r="F18" s="58">
        <v>0</v>
      </c>
      <c r="G18" s="59">
        <v>1</v>
      </c>
      <c r="H18" s="71">
        <v>965</v>
      </c>
      <c r="I18" s="61">
        <v>0.45</v>
      </c>
      <c r="J18" s="62">
        <v>0.34</v>
      </c>
      <c r="K18" s="62">
        <v>0.15</v>
      </c>
      <c r="L18" s="62">
        <v>0.04</v>
      </c>
      <c r="M18" s="62">
        <v>0.02</v>
      </c>
      <c r="N18" s="74">
        <v>19010</v>
      </c>
      <c r="O18" s="58">
        <v>0</v>
      </c>
      <c r="P18" s="59">
        <v>0.09</v>
      </c>
      <c r="Q18" s="59">
        <v>0.11</v>
      </c>
      <c r="R18" s="59">
        <v>0.79</v>
      </c>
      <c r="S18" s="78">
        <v>2700</v>
      </c>
      <c r="T18" s="53">
        <f t="shared" si="0"/>
        <v>33095</v>
      </c>
    </row>
    <row r="19" spans="1:20" s="47" customFormat="1" ht="21" customHeight="1">
      <c r="A19" s="54" t="s">
        <v>42</v>
      </c>
      <c r="B19" s="67">
        <v>0.17</v>
      </c>
      <c r="C19" s="68">
        <v>0.02</v>
      </c>
      <c r="D19" s="69">
        <v>0.81</v>
      </c>
      <c r="E19" s="70">
        <v>2455</v>
      </c>
      <c r="F19" s="72">
        <v>0</v>
      </c>
      <c r="G19" s="69">
        <v>1</v>
      </c>
      <c r="H19" s="73">
        <v>145</v>
      </c>
      <c r="I19" s="75">
        <v>0.32</v>
      </c>
      <c r="J19" s="76">
        <v>0.56000000000000005</v>
      </c>
      <c r="K19" s="76">
        <v>0.11</v>
      </c>
      <c r="L19" s="76">
        <v>0.01</v>
      </c>
      <c r="M19" s="76">
        <v>0</v>
      </c>
      <c r="N19" s="77">
        <v>4900</v>
      </c>
      <c r="O19" s="72">
        <v>0</v>
      </c>
      <c r="P19" s="69">
        <v>0.02</v>
      </c>
      <c r="Q19" s="69">
        <v>0.18</v>
      </c>
      <c r="R19" s="69">
        <v>0.8</v>
      </c>
      <c r="S19" s="79">
        <v>220</v>
      </c>
      <c r="T19" s="80">
        <f t="shared" si="0"/>
        <v>7720</v>
      </c>
    </row>
    <row r="20" spans="1:20" s="7" customFormat="1" ht="21" customHeight="1">
      <c r="A20" s="51" t="s">
        <v>16</v>
      </c>
      <c r="B20" s="65">
        <v>0.06</v>
      </c>
      <c r="C20" s="52">
        <v>0.01</v>
      </c>
      <c r="D20" s="59">
        <v>0.93489999999999995</v>
      </c>
      <c r="E20" s="66">
        <v>6520</v>
      </c>
      <c r="F20" s="58">
        <v>0</v>
      </c>
      <c r="G20" s="59">
        <v>1</v>
      </c>
      <c r="H20" s="71">
        <v>2405</v>
      </c>
      <c r="I20" s="61">
        <v>0.31</v>
      </c>
      <c r="J20" s="62">
        <v>0.46</v>
      </c>
      <c r="K20" s="62">
        <v>0.17</v>
      </c>
      <c r="L20" s="62">
        <v>0.03</v>
      </c>
      <c r="M20" s="62">
        <v>0.03</v>
      </c>
      <c r="N20" s="74">
        <v>8560</v>
      </c>
      <c r="O20" s="58">
        <v>0</v>
      </c>
      <c r="P20" s="59">
        <v>0.08</v>
      </c>
      <c r="Q20" s="59">
        <v>0.28999999999999998</v>
      </c>
      <c r="R20" s="59">
        <v>0.62</v>
      </c>
      <c r="S20" s="78">
        <v>1770</v>
      </c>
      <c r="T20" s="53">
        <f t="shared" si="0"/>
        <v>19255</v>
      </c>
    </row>
    <row r="21" spans="1:20" ht="21" customHeight="1">
      <c r="A21" s="55" t="s">
        <v>43</v>
      </c>
      <c r="B21" s="65">
        <v>0.18</v>
      </c>
      <c r="C21" s="52">
        <v>0.04</v>
      </c>
      <c r="D21" s="59">
        <v>0.78</v>
      </c>
      <c r="E21" s="66">
        <v>88360</v>
      </c>
      <c r="F21" s="58">
        <v>2.0000000000000001E-4</v>
      </c>
      <c r="G21" s="59">
        <v>0.99955693398316348</v>
      </c>
      <c r="H21" s="71">
        <v>21925</v>
      </c>
      <c r="I21" s="61">
        <v>0.36</v>
      </c>
      <c r="J21" s="62">
        <v>0.39</v>
      </c>
      <c r="K21" s="62">
        <v>0.14000000000000001</v>
      </c>
      <c r="L21" s="62">
        <v>0.03</v>
      </c>
      <c r="M21" s="62">
        <v>9.3286979554672633E-2</v>
      </c>
      <c r="N21" s="74">
        <v>187730</v>
      </c>
      <c r="O21" s="58">
        <v>0</v>
      </c>
      <c r="P21" s="59">
        <v>0.18</v>
      </c>
      <c r="Q21" s="59">
        <v>0.11</v>
      </c>
      <c r="R21" s="59">
        <v>0.71</v>
      </c>
      <c r="S21" s="78">
        <v>26645</v>
      </c>
      <c r="T21" s="53">
        <f t="shared" si="0"/>
        <v>324660</v>
      </c>
    </row>
    <row r="22" spans="1:20" ht="21" customHeight="1">
      <c r="A22" s="55" t="s">
        <v>52</v>
      </c>
      <c r="B22" s="65">
        <v>0.11</v>
      </c>
      <c r="C22" s="52">
        <v>0.02</v>
      </c>
      <c r="D22" s="59">
        <v>0.87</v>
      </c>
      <c r="E22" s="66">
        <v>1435</v>
      </c>
      <c r="F22" s="58">
        <v>0</v>
      </c>
      <c r="G22" s="59">
        <v>1</v>
      </c>
      <c r="H22" s="71">
        <v>65</v>
      </c>
      <c r="I22" s="61">
        <v>0.32</v>
      </c>
      <c r="J22" s="62">
        <v>0.6</v>
      </c>
      <c r="K22" s="62">
        <v>7.0000000000000007E-2</v>
      </c>
      <c r="L22" s="62">
        <v>0.01</v>
      </c>
      <c r="M22" s="62">
        <v>0</v>
      </c>
      <c r="N22" s="74">
        <v>2845</v>
      </c>
      <c r="O22" s="58">
        <v>0</v>
      </c>
      <c r="P22" s="59">
        <v>0</v>
      </c>
      <c r="Q22" s="59">
        <v>7.0000000000000007E-2</v>
      </c>
      <c r="R22" s="59">
        <v>0.93</v>
      </c>
      <c r="S22" s="78">
        <v>70</v>
      </c>
      <c r="T22" s="53">
        <f t="shared" si="0"/>
        <v>4415</v>
      </c>
    </row>
    <row r="23" spans="1:20" ht="21" customHeight="1">
      <c r="A23" s="55" t="s">
        <v>51</v>
      </c>
      <c r="B23" s="65">
        <v>0.33</v>
      </c>
      <c r="C23" s="52">
        <v>0.03</v>
      </c>
      <c r="D23" s="59">
        <v>0.65</v>
      </c>
      <c r="E23" s="66">
        <v>200</v>
      </c>
      <c r="F23" s="58">
        <v>0</v>
      </c>
      <c r="G23" s="59">
        <v>1</v>
      </c>
      <c r="H23" s="71">
        <v>25</v>
      </c>
      <c r="I23" s="61">
        <v>0.38</v>
      </c>
      <c r="J23" s="62">
        <v>0.48</v>
      </c>
      <c r="K23" s="62">
        <v>7.0000000000000007E-2</v>
      </c>
      <c r="L23" s="62">
        <v>0.01</v>
      </c>
      <c r="M23" s="62">
        <v>0.03</v>
      </c>
      <c r="N23" s="74">
        <v>870</v>
      </c>
      <c r="O23" s="58">
        <v>0</v>
      </c>
      <c r="P23" s="59">
        <v>0</v>
      </c>
      <c r="Q23" s="59">
        <v>0</v>
      </c>
      <c r="R23" s="59">
        <v>1</v>
      </c>
      <c r="S23" s="78">
        <v>265</v>
      </c>
      <c r="T23" s="53">
        <f t="shared" si="0"/>
        <v>1360</v>
      </c>
    </row>
    <row r="24" spans="1:20" s="7" customFormat="1" ht="21" customHeight="1">
      <c r="A24" s="51" t="s">
        <v>44</v>
      </c>
      <c r="B24" s="65">
        <v>0.08</v>
      </c>
      <c r="C24" s="52">
        <v>7.7000000000000002E-3</v>
      </c>
      <c r="D24" s="59">
        <v>0.92</v>
      </c>
      <c r="E24" s="66">
        <v>25185</v>
      </c>
      <c r="F24" s="58">
        <v>0</v>
      </c>
      <c r="G24" s="59">
        <v>1</v>
      </c>
      <c r="H24" s="71">
        <v>3485</v>
      </c>
      <c r="I24" s="61">
        <v>0.3</v>
      </c>
      <c r="J24" s="62">
        <v>0.51</v>
      </c>
      <c r="K24" s="62">
        <v>0.09</v>
      </c>
      <c r="L24" s="62">
        <v>0.03</v>
      </c>
      <c r="M24" s="62">
        <v>0.01</v>
      </c>
      <c r="N24" s="74">
        <v>44110</v>
      </c>
      <c r="O24" s="58">
        <v>0</v>
      </c>
      <c r="P24" s="59">
        <v>0.25</v>
      </c>
      <c r="Q24" s="59">
        <v>0.06</v>
      </c>
      <c r="R24" s="59">
        <v>0.69</v>
      </c>
      <c r="S24" s="78">
        <v>7185</v>
      </c>
      <c r="T24" s="53">
        <f t="shared" si="0"/>
        <v>79965</v>
      </c>
    </row>
    <row r="25" spans="1:20" s="7" customFormat="1" ht="21" customHeight="1">
      <c r="A25" s="51" t="s">
        <v>17</v>
      </c>
      <c r="B25" s="65">
        <v>0.05</v>
      </c>
      <c r="C25" s="52">
        <v>5.8999999999999999E-3</v>
      </c>
      <c r="D25" s="59">
        <v>0.94</v>
      </c>
      <c r="E25" s="66">
        <v>9260</v>
      </c>
      <c r="F25" s="58">
        <v>0</v>
      </c>
      <c r="G25" s="59">
        <v>1</v>
      </c>
      <c r="H25" s="71">
        <v>2690</v>
      </c>
      <c r="I25" s="61">
        <v>0.23</v>
      </c>
      <c r="J25" s="62">
        <v>0.56999999999999995</v>
      </c>
      <c r="K25" s="62">
        <v>0.15</v>
      </c>
      <c r="L25" s="62">
        <v>0.02</v>
      </c>
      <c r="M25" s="62">
        <v>0.02</v>
      </c>
      <c r="N25" s="74">
        <v>18975</v>
      </c>
      <c r="O25" s="58">
        <v>0</v>
      </c>
      <c r="P25" s="59">
        <v>0.02</v>
      </c>
      <c r="Q25" s="59">
        <v>0.02</v>
      </c>
      <c r="R25" s="59">
        <v>0.96</v>
      </c>
      <c r="S25" s="78">
        <v>1630</v>
      </c>
      <c r="T25" s="53">
        <f t="shared" si="0"/>
        <v>32555</v>
      </c>
    </row>
    <row r="26" spans="1:20" s="7" customFormat="1" ht="21" customHeight="1">
      <c r="A26" s="51" t="s">
        <v>45</v>
      </c>
      <c r="B26" s="65">
        <v>1.9400000000000001E-2</v>
      </c>
      <c r="C26" s="52">
        <v>1.6915703411333521E-3</v>
      </c>
      <c r="D26" s="59">
        <v>0.98</v>
      </c>
      <c r="E26" s="66">
        <v>59380</v>
      </c>
      <c r="F26" s="58">
        <v>0</v>
      </c>
      <c r="G26" s="59">
        <v>1</v>
      </c>
      <c r="H26" s="71">
        <v>5085</v>
      </c>
      <c r="I26" s="61">
        <v>0.32</v>
      </c>
      <c r="J26" s="62">
        <v>0.46</v>
      </c>
      <c r="K26" s="62">
        <v>0.16</v>
      </c>
      <c r="L26" s="62">
        <v>0.03</v>
      </c>
      <c r="M26" s="62">
        <v>0.02</v>
      </c>
      <c r="N26" s="74">
        <v>64065</v>
      </c>
      <c r="O26" s="58">
        <v>0</v>
      </c>
      <c r="P26" s="59">
        <v>0.1</v>
      </c>
      <c r="Q26" s="59">
        <v>0.1</v>
      </c>
      <c r="R26" s="59">
        <v>0.8</v>
      </c>
      <c r="S26" s="78">
        <v>6930</v>
      </c>
      <c r="T26" s="53">
        <f t="shared" si="0"/>
        <v>135460</v>
      </c>
    </row>
    <row r="27" spans="1:20" s="7" customFormat="1" ht="21" customHeight="1">
      <c r="A27" s="51" t="s">
        <v>46</v>
      </c>
      <c r="B27" s="65">
        <v>0.03</v>
      </c>
      <c r="C27" s="52">
        <v>0</v>
      </c>
      <c r="D27" s="59">
        <v>0.96</v>
      </c>
      <c r="E27" s="66">
        <v>7790</v>
      </c>
      <c r="F27" s="58">
        <v>0</v>
      </c>
      <c r="G27" s="59">
        <v>1</v>
      </c>
      <c r="H27" s="71">
        <v>435</v>
      </c>
      <c r="I27" s="61">
        <v>0.31</v>
      </c>
      <c r="J27" s="62">
        <v>0.52</v>
      </c>
      <c r="K27" s="62">
        <v>0.17</v>
      </c>
      <c r="L27" s="62">
        <v>0.02</v>
      </c>
      <c r="M27" s="62">
        <v>0.01</v>
      </c>
      <c r="N27" s="74">
        <v>9535</v>
      </c>
      <c r="O27" s="58">
        <v>0</v>
      </c>
      <c r="P27" s="59">
        <v>0.08</v>
      </c>
      <c r="Q27" s="59">
        <v>0.04</v>
      </c>
      <c r="R27" s="59">
        <v>0.89</v>
      </c>
      <c r="S27" s="78">
        <v>660</v>
      </c>
      <c r="T27" s="53">
        <f t="shared" si="0"/>
        <v>18420</v>
      </c>
    </row>
    <row r="28" spans="1:20" s="7" customFormat="1" ht="21" customHeight="1">
      <c r="A28" s="51" t="s">
        <v>47</v>
      </c>
      <c r="B28" s="65">
        <v>0.13</v>
      </c>
      <c r="C28" s="52">
        <v>2.3099999999999999E-2</v>
      </c>
      <c r="D28" s="59">
        <v>0.85</v>
      </c>
      <c r="E28" s="66">
        <v>9300</v>
      </c>
      <c r="F28" s="58">
        <v>0</v>
      </c>
      <c r="G28" s="59">
        <v>1</v>
      </c>
      <c r="H28" s="71">
        <v>470</v>
      </c>
      <c r="I28" s="61">
        <v>0.34</v>
      </c>
      <c r="J28" s="62">
        <v>0.56000000000000005</v>
      </c>
      <c r="K28" s="62">
        <v>0.14000000000000001</v>
      </c>
      <c r="L28" s="62">
        <v>0.01</v>
      </c>
      <c r="M28" s="62">
        <v>0.01</v>
      </c>
      <c r="N28" s="74">
        <v>19100</v>
      </c>
      <c r="O28" s="58">
        <v>0</v>
      </c>
      <c r="P28" s="59">
        <v>0</v>
      </c>
      <c r="Q28" s="59">
        <v>0</v>
      </c>
      <c r="R28" s="59">
        <v>1</v>
      </c>
      <c r="S28" s="78">
        <v>2235</v>
      </c>
      <c r="T28" s="53">
        <f t="shared" si="0"/>
        <v>31105</v>
      </c>
    </row>
    <row r="29" spans="1:20" s="7" customFormat="1" ht="21" customHeight="1">
      <c r="A29" s="51" t="s">
        <v>48</v>
      </c>
      <c r="B29" s="65">
        <v>0.18</v>
      </c>
      <c r="C29" s="52">
        <v>3.8800000000000001E-2</v>
      </c>
      <c r="D29" s="59">
        <v>0.78</v>
      </c>
      <c r="E29" s="66">
        <v>7410</v>
      </c>
      <c r="F29" s="58">
        <v>0</v>
      </c>
      <c r="G29" s="59">
        <v>1</v>
      </c>
      <c r="H29" s="71">
        <v>430</v>
      </c>
      <c r="I29" s="61">
        <v>0.32</v>
      </c>
      <c r="J29" s="62">
        <v>0.57999999999999996</v>
      </c>
      <c r="K29" s="62">
        <v>0.08</v>
      </c>
      <c r="L29" s="62">
        <v>0.01</v>
      </c>
      <c r="M29" s="62">
        <v>0.01</v>
      </c>
      <c r="N29" s="74">
        <v>15980</v>
      </c>
      <c r="O29" s="58">
        <v>0</v>
      </c>
      <c r="P29" s="59">
        <v>0.05</v>
      </c>
      <c r="Q29" s="59">
        <v>0</v>
      </c>
      <c r="R29" s="59">
        <v>0.95</v>
      </c>
      <c r="S29" s="78">
        <v>1095</v>
      </c>
      <c r="T29" s="53">
        <f t="shared" si="0"/>
        <v>24915</v>
      </c>
    </row>
    <row r="30" spans="1:20" s="7" customFormat="1" ht="21.75" customHeight="1">
      <c r="A30" s="51" t="s">
        <v>18</v>
      </c>
      <c r="B30" s="65">
        <v>0.05</v>
      </c>
      <c r="C30" s="52">
        <v>1.4028934677772907E-2</v>
      </c>
      <c r="D30" s="59">
        <v>0.94</v>
      </c>
      <c r="E30" s="66">
        <v>12655</v>
      </c>
      <c r="F30" s="58">
        <v>0</v>
      </c>
      <c r="G30" s="59">
        <v>1</v>
      </c>
      <c r="H30" s="71">
        <v>735</v>
      </c>
      <c r="I30" s="61">
        <v>0.35</v>
      </c>
      <c r="J30" s="62">
        <v>0.46</v>
      </c>
      <c r="K30" s="62">
        <v>0.14000000000000001</v>
      </c>
      <c r="L30" s="62">
        <v>0.03</v>
      </c>
      <c r="M30" s="62">
        <v>0.01</v>
      </c>
      <c r="N30" s="74">
        <v>39485</v>
      </c>
      <c r="O30" s="58">
        <v>0</v>
      </c>
      <c r="P30" s="59">
        <v>0.17</v>
      </c>
      <c r="Q30" s="59">
        <v>0.06</v>
      </c>
      <c r="R30" s="59">
        <v>0.76</v>
      </c>
      <c r="S30" s="78">
        <v>5235</v>
      </c>
      <c r="T30" s="53">
        <f t="shared" si="0"/>
        <v>58110</v>
      </c>
    </row>
    <row r="31" spans="1:20" s="7" customFormat="1" ht="21.75" customHeight="1">
      <c r="A31" s="51" t="s">
        <v>49</v>
      </c>
      <c r="B31" s="65">
        <v>0.09</v>
      </c>
      <c r="C31" s="52">
        <v>2.0629750271444081E-2</v>
      </c>
      <c r="D31" s="59">
        <v>0.9</v>
      </c>
      <c r="E31" s="66">
        <v>10290</v>
      </c>
      <c r="F31" s="58">
        <v>0.67</v>
      </c>
      <c r="G31" s="59">
        <v>0.33</v>
      </c>
      <c r="H31" s="71">
        <v>31960</v>
      </c>
      <c r="I31" s="61">
        <v>0.3</v>
      </c>
      <c r="J31" s="62">
        <v>0.47</v>
      </c>
      <c r="K31" s="62">
        <v>0.17</v>
      </c>
      <c r="L31" s="62">
        <v>0.03</v>
      </c>
      <c r="M31" s="62">
        <v>0.04</v>
      </c>
      <c r="N31" s="74">
        <v>12515</v>
      </c>
      <c r="O31" s="58">
        <v>0.21</v>
      </c>
      <c r="P31" s="59">
        <v>0.27</v>
      </c>
      <c r="Q31" s="59">
        <v>0</v>
      </c>
      <c r="R31" s="59">
        <v>0.52</v>
      </c>
      <c r="S31" s="78">
        <v>5905</v>
      </c>
      <c r="T31" s="53">
        <f t="shared" si="0"/>
        <v>60670</v>
      </c>
    </row>
    <row r="32" spans="1:20" s="15" customFormat="1" ht="21" customHeight="1">
      <c r="A32" s="56" t="s">
        <v>50</v>
      </c>
      <c r="B32" s="65">
        <v>0.03</v>
      </c>
      <c r="C32" s="52">
        <v>0.04</v>
      </c>
      <c r="D32" s="59">
        <v>0.93</v>
      </c>
      <c r="E32" s="66">
        <v>950</v>
      </c>
      <c r="F32" s="58">
        <v>0</v>
      </c>
      <c r="G32" s="59">
        <v>1</v>
      </c>
      <c r="H32" s="71">
        <v>510</v>
      </c>
      <c r="I32" s="61">
        <v>0.26</v>
      </c>
      <c r="J32" s="62">
        <v>0.39</v>
      </c>
      <c r="K32" s="62">
        <v>0.14000000000000001</v>
      </c>
      <c r="L32" s="62">
        <v>0.1</v>
      </c>
      <c r="M32" s="62">
        <v>0.11</v>
      </c>
      <c r="N32" s="74">
        <v>985</v>
      </c>
      <c r="O32" s="58">
        <v>0</v>
      </c>
      <c r="P32" s="59">
        <v>0.02</v>
      </c>
      <c r="Q32" s="59">
        <v>0</v>
      </c>
      <c r="R32" s="59">
        <v>0.98</v>
      </c>
      <c r="S32" s="78">
        <v>630</v>
      </c>
      <c r="T32" s="53">
        <f t="shared" si="0"/>
        <v>3075</v>
      </c>
    </row>
    <row r="33" spans="1:186" ht="21" customHeight="1">
      <c r="A33" s="57" t="s">
        <v>19</v>
      </c>
      <c r="B33" s="65">
        <v>0.13</v>
      </c>
      <c r="C33" s="63">
        <v>0.02</v>
      </c>
      <c r="D33" s="59">
        <v>0.85</v>
      </c>
      <c r="E33" s="66">
        <f>SUM(E8:E32)</f>
        <v>320590</v>
      </c>
      <c r="F33" s="58">
        <v>0.24</v>
      </c>
      <c r="G33" s="59">
        <v>0.76</v>
      </c>
      <c r="H33" s="60">
        <f>SUM(H8:H32)</f>
        <v>89755</v>
      </c>
      <c r="I33" s="61">
        <v>0.34</v>
      </c>
      <c r="J33" s="62">
        <v>0.43</v>
      </c>
      <c r="K33" s="62">
        <v>0.14000000000000001</v>
      </c>
      <c r="L33" s="62">
        <v>0.03</v>
      </c>
      <c r="M33" s="62">
        <v>0.06</v>
      </c>
      <c r="N33" s="74">
        <f>SUM(N8:N32)</f>
        <v>603930</v>
      </c>
      <c r="O33" s="58">
        <v>0.01</v>
      </c>
      <c r="P33" s="59">
        <v>0.17</v>
      </c>
      <c r="Q33" s="59">
        <v>0.09</v>
      </c>
      <c r="R33" s="59">
        <v>0.72</v>
      </c>
      <c r="S33" s="78">
        <f>SUM(S8:S32)</f>
        <v>85155</v>
      </c>
      <c r="T33" s="64">
        <f>SUM(T8:T32)</f>
        <v>1099430</v>
      </c>
    </row>
    <row r="34" spans="1:186">
      <c r="A34" s="27"/>
      <c r="B34" s="28"/>
      <c r="C34" s="29"/>
      <c r="D34" s="30"/>
      <c r="E34" s="17"/>
      <c r="F34" s="30"/>
      <c r="G34" s="30"/>
      <c r="H34" s="16"/>
      <c r="I34" s="31"/>
      <c r="J34" s="31"/>
      <c r="K34" s="31"/>
      <c r="L34" s="31"/>
      <c r="M34" s="31"/>
      <c r="N34" s="32"/>
      <c r="O34" s="30"/>
      <c r="P34" s="30"/>
      <c r="Q34" s="30"/>
      <c r="R34" s="30"/>
      <c r="S34" s="49"/>
      <c r="T34" s="32"/>
    </row>
    <row r="35" spans="1:186" ht="9" customHeight="1">
      <c r="A35" s="6"/>
      <c r="B35" s="6"/>
      <c r="C35" s="7"/>
      <c r="D35" s="7"/>
      <c r="K35" s="18"/>
      <c r="S35" s="7"/>
    </row>
    <row r="36" spans="1:186" s="19" customFormat="1" ht="19.5" customHeight="1">
      <c r="A36" s="87" t="s">
        <v>30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M36" s="20"/>
      <c r="S36" s="8"/>
      <c r="U36" s="20"/>
      <c r="AE36" s="20"/>
      <c r="AO36" s="20"/>
      <c r="AY36" s="20"/>
      <c r="BI36" s="20"/>
      <c r="BS36" s="20"/>
    </row>
    <row r="37" spans="1:186" s="19" customFormat="1" ht="18.75" customHeight="1">
      <c r="A37" s="48" t="s">
        <v>54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M37" s="20"/>
      <c r="S37" s="8"/>
      <c r="U37" s="20"/>
      <c r="AE37" s="20"/>
      <c r="AO37" s="20"/>
      <c r="AY37" s="20"/>
      <c r="BI37" s="20"/>
      <c r="BS37" s="20"/>
    </row>
    <row r="38" spans="1:186" s="19" customFormat="1" ht="20.25" customHeight="1">
      <c r="A38" s="91" t="s">
        <v>53</v>
      </c>
      <c r="B38" s="92"/>
      <c r="C38" s="92"/>
      <c r="D38" s="92"/>
      <c r="E38" s="92"/>
      <c r="F38" s="92"/>
      <c r="G38" s="92"/>
      <c r="H38" s="92"/>
      <c r="I38" s="42"/>
      <c r="J38" s="42"/>
      <c r="K38" s="42"/>
      <c r="M38" s="20"/>
      <c r="S38" s="8"/>
      <c r="U38" s="20"/>
      <c r="AE38" s="20"/>
      <c r="AO38" s="20"/>
      <c r="AY38" s="20"/>
      <c r="BI38" s="20"/>
      <c r="BS38" s="20"/>
    </row>
    <row r="39" spans="1:186" s="19" customFormat="1">
      <c r="A39" s="83" t="s">
        <v>32</v>
      </c>
      <c r="B39" s="83"/>
      <c r="C39" s="83"/>
      <c r="D39" s="83"/>
      <c r="E39" s="83"/>
      <c r="M39" s="20"/>
      <c r="S39" s="8"/>
      <c r="U39" s="20"/>
      <c r="AE39" s="20"/>
      <c r="AO39" s="20"/>
      <c r="AY39" s="20"/>
      <c r="BI39" s="20"/>
      <c r="BS39" s="20"/>
    </row>
    <row r="40" spans="1:186" s="23" customFormat="1">
      <c r="A40" s="21"/>
      <c r="B40" s="21"/>
      <c r="C40" s="22"/>
      <c r="D40" s="22"/>
      <c r="S40" s="50"/>
      <c r="GD40" s="24"/>
    </row>
    <row r="41" spans="1:186" s="23" customFormat="1" ht="15.75" customHeight="1">
      <c r="F41" s="25"/>
      <c r="G41" s="26"/>
      <c r="H41" s="26"/>
      <c r="I41" s="26"/>
      <c r="J41" s="26"/>
      <c r="M41" s="26"/>
      <c r="S41" s="50"/>
      <c r="GD41" s="26"/>
    </row>
    <row r="42" spans="1:186">
      <c r="S42" s="7"/>
    </row>
    <row r="43" spans="1:186">
      <c r="S43" s="7"/>
    </row>
    <row r="44" spans="1:186">
      <c r="S44" s="7"/>
    </row>
    <row r="45" spans="1:186">
      <c r="S45" s="7"/>
    </row>
    <row r="46" spans="1:186">
      <c r="S46" s="7"/>
    </row>
    <row r="47" spans="1:186">
      <c r="S47" s="7"/>
    </row>
    <row r="48" spans="1:186">
      <c r="S48" s="7"/>
    </row>
    <row r="49" spans="19:19">
      <c r="S49" s="7"/>
    </row>
    <row r="50" spans="19:19">
      <c r="S50" s="7"/>
    </row>
    <row r="51" spans="19:19">
      <c r="S51" s="7"/>
    </row>
    <row r="52" spans="19:19">
      <c r="S52" s="7"/>
    </row>
    <row r="53" spans="19:19">
      <c r="S53" s="7"/>
    </row>
    <row r="54" spans="19:19">
      <c r="S54" s="7"/>
    </row>
  </sheetData>
  <mergeCells count="9">
    <mergeCell ref="A1:K1"/>
    <mergeCell ref="A2:O2"/>
    <mergeCell ref="A39:E39"/>
    <mergeCell ref="B6:E6"/>
    <mergeCell ref="F6:H6"/>
    <mergeCell ref="A36:K36"/>
    <mergeCell ref="I6:N6"/>
    <mergeCell ref="O6:S6"/>
    <mergeCell ref="A38:H38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2018-19 HESA data</vt:lpstr>
      <vt:lpstr>'2018-19 HESA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Horsfall</dc:creator>
  <cp:lastModifiedBy>Suzanne.Bratby</cp:lastModifiedBy>
  <cp:lastPrinted>2021-05-17T08:45:55Z</cp:lastPrinted>
  <dcterms:created xsi:type="dcterms:W3CDTF">2014-01-21T11:37:59Z</dcterms:created>
  <dcterms:modified xsi:type="dcterms:W3CDTF">2023-11-27T15:11:45Z</dcterms:modified>
</cp:coreProperties>
</file>